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dcm99\00_バドミントン\50_福岡県小学生バドミントン連盟\FY2026\県小連登録\"/>
    </mc:Choice>
  </mc:AlternateContent>
  <xr:revisionPtr revIDLastSave="0" documentId="13_ncr:1_{B972FC29-5389-4EC0-9FE6-F209A1195D76}" xr6:coauthVersionLast="47" xr6:coauthVersionMax="47" xr10:uidLastSave="{00000000-0000-0000-0000-000000000000}"/>
  <bookViews>
    <workbookView xWindow="-120" yWindow="-120" windowWidth="20730" windowHeight="11040" activeTab="1" xr2:uid="{830D98E7-1E62-4A26-A834-F89DC32C1073}"/>
  </bookViews>
  <sheets>
    <sheet name="登録料振込口座について" sheetId="9" r:id="rId1"/>
    <sheet name="2026年度福岡県小学生登録" sheetId="8" r:id="rId2"/>
  </sheets>
  <definedNames>
    <definedName name="_xlnm._FilterDatabase" localSheetId="1" hidden="1">'2026年度福岡県小学生登録'!$K$286:$X$288</definedName>
    <definedName name="_xlnm.Print_Area" localSheetId="1">'2026年度福岡県小学生登録'!$G$160:$AR$291</definedName>
  </definedNames>
  <calcPr calcId="191029"/>
</workbook>
</file>

<file path=xl/calcChain.xml><?xml version="1.0" encoding="utf-8"?>
<calcChain xmlns="http://schemas.openxmlformats.org/spreadsheetml/2006/main">
  <c r="AM164" i="8" l="1"/>
  <c r="J183" i="8"/>
  <c r="J284" i="8"/>
  <c r="H162" i="8" l="1"/>
  <c r="AM179" i="8"/>
  <c r="AD290" i="8" s="1"/>
  <c r="AM173" i="8"/>
  <c r="AW32" i="8" s="1"/>
  <c r="M164" i="8"/>
  <c r="AC174" i="8"/>
  <c r="BI47" i="8"/>
  <c r="BJ47" i="8" s="1"/>
  <c r="AD148" i="8"/>
  <c r="Y148" i="8"/>
  <c r="Y47" i="8"/>
  <c r="AD103" i="8"/>
  <c r="AD83" i="8"/>
  <c r="AD71" i="8"/>
  <c r="AD63" i="8"/>
  <c r="AD55" i="8"/>
  <c r="AD47" i="8"/>
  <c r="Y79" i="8"/>
  <c r="Y67" i="8"/>
  <c r="Y55" i="8"/>
  <c r="AD114" i="8"/>
  <c r="AD94" i="8"/>
  <c r="AD74" i="8"/>
  <c r="AD54" i="8"/>
  <c r="Y62" i="8"/>
  <c r="AD61" i="8"/>
  <c r="Y65" i="8"/>
  <c r="AD116" i="8"/>
  <c r="AD64" i="8"/>
  <c r="Y136" i="8"/>
  <c r="Y100" i="8"/>
  <c r="AD147" i="8"/>
  <c r="AD143" i="8"/>
  <c r="AD139" i="8"/>
  <c r="AD135" i="8"/>
  <c r="AD131" i="8"/>
  <c r="AD127" i="8"/>
  <c r="AD123" i="8"/>
  <c r="AD119" i="8"/>
  <c r="AD115" i="8"/>
  <c r="AD111" i="8"/>
  <c r="AD107" i="8"/>
  <c r="AD99" i="8"/>
  <c r="AD95" i="8"/>
  <c r="AD91" i="8"/>
  <c r="AD87" i="8"/>
  <c r="AD79" i="8"/>
  <c r="AD75" i="8"/>
  <c r="AD67" i="8"/>
  <c r="AD59" i="8"/>
  <c r="AD51" i="8"/>
  <c r="Y71" i="8"/>
  <c r="Y59" i="8"/>
  <c r="AD110" i="8"/>
  <c r="AD90" i="8"/>
  <c r="AD70" i="8"/>
  <c r="Y70" i="8"/>
  <c r="AD49" i="8"/>
  <c r="Y73" i="8"/>
  <c r="AD108" i="8"/>
  <c r="AD84" i="8"/>
  <c r="Y128" i="8"/>
  <c r="Y96" i="8"/>
  <c r="Y56" i="8"/>
  <c r="Y147" i="8"/>
  <c r="Y143" i="8"/>
  <c r="Y139" i="8"/>
  <c r="Y135" i="8"/>
  <c r="Y131" i="8"/>
  <c r="Y127" i="8"/>
  <c r="Y123" i="8"/>
  <c r="Y119" i="8"/>
  <c r="Y115" i="8"/>
  <c r="Y111" i="8"/>
  <c r="Y107" i="8"/>
  <c r="Y103" i="8"/>
  <c r="Y99" i="8"/>
  <c r="Y95" i="8"/>
  <c r="Y91" i="8"/>
  <c r="Y87" i="8"/>
  <c r="Y83" i="8"/>
  <c r="Y75" i="8"/>
  <c r="Y63" i="8"/>
  <c r="Y51" i="8"/>
  <c r="AD122" i="8"/>
  <c r="AD106" i="8"/>
  <c r="AD86" i="8"/>
  <c r="AD66" i="8"/>
  <c r="AD50" i="8"/>
  <c r="Y66" i="8"/>
  <c r="Y50" i="8"/>
  <c r="AD73" i="8"/>
  <c r="Y61" i="8"/>
  <c r="AD120" i="8"/>
  <c r="AD96" i="8"/>
  <c r="AD56" i="8"/>
  <c r="Y124" i="8"/>
  <c r="Y80" i="8"/>
  <c r="AD126" i="8"/>
  <c r="AD98" i="8"/>
  <c r="AD78" i="8"/>
  <c r="AD58" i="8"/>
  <c r="Y78" i="8"/>
  <c r="AD65" i="8"/>
  <c r="Y57" i="8"/>
  <c r="AD132" i="8"/>
  <c r="AD92" i="8"/>
  <c r="AD48" i="8"/>
  <c r="Y132" i="8"/>
  <c r="Y76" i="8"/>
  <c r="AD146" i="8"/>
  <c r="AD142" i="8"/>
  <c r="AD138" i="8"/>
  <c r="AD134" i="8"/>
  <c r="AD130" i="8"/>
  <c r="AD118" i="8"/>
  <c r="AD102" i="8"/>
  <c r="AD82" i="8"/>
  <c r="AD62" i="8"/>
  <c r="Y58" i="8"/>
  <c r="Y77" i="8"/>
  <c r="Y146" i="8"/>
  <c r="Y142" i="8"/>
  <c r="Y138" i="8"/>
  <c r="Y134" i="8"/>
  <c r="Y130" i="8"/>
  <c r="Y126" i="8"/>
  <c r="Y122" i="8"/>
  <c r="Y118" i="8"/>
  <c r="Y114" i="8"/>
  <c r="Y110" i="8"/>
  <c r="Y106" i="8"/>
  <c r="Y102" i="8"/>
  <c r="Y98" i="8"/>
  <c r="Y94" i="8"/>
  <c r="Y90" i="8"/>
  <c r="Y86" i="8"/>
  <c r="Y82" i="8"/>
  <c r="Y74" i="8"/>
  <c r="Y54" i="8"/>
  <c r="AD81" i="8"/>
  <c r="AD53" i="8"/>
  <c r="Y49" i="8"/>
  <c r="AD128" i="8"/>
  <c r="AD72" i="8"/>
  <c r="Y112" i="8"/>
  <c r="Y88" i="8"/>
  <c r="Y52" i="8"/>
  <c r="AD69" i="8"/>
  <c r="AD124" i="8"/>
  <c r="AD68" i="8"/>
  <c r="Y116" i="8"/>
  <c r="Y84" i="8"/>
  <c r="Y48" i="8"/>
  <c r="AD145" i="8"/>
  <c r="AD141" i="8"/>
  <c r="AD137" i="8"/>
  <c r="AD133" i="8"/>
  <c r="AD129" i="8"/>
  <c r="AD125" i="8"/>
  <c r="AD121" i="8"/>
  <c r="AD117" i="8"/>
  <c r="AD113" i="8"/>
  <c r="AD109" i="8"/>
  <c r="AD105" i="8"/>
  <c r="AD101" i="8"/>
  <c r="AD97" i="8"/>
  <c r="AD93" i="8"/>
  <c r="AD89" i="8"/>
  <c r="AD85" i="8"/>
  <c r="AD77" i="8"/>
  <c r="AD57" i="8"/>
  <c r="Y69" i="8"/>
  <c r="AD112" i="8"/>
  <c r="AD76" i="8"/>
  <c r="Y144" i="8"/>
  <c r="Y72" i="8"/>
  <c r="Y145" i="8"/>
  <c r="Y141" i="8"/>
  <c r="Y137" i="8"/>
  <c r="Y133" i="8"/>
  <c r="Y129" i="8"/>
  <c r="Y125" i="8"/>
  <c r="Y121" i="8"/>
  <c r="Y117" i="8"/>
  <c r="Y113" i="8"/>
  <c r="Y109" i="8"/>
  <c r="Y105" i="8"/>
  <c r="Y101" i="8"/>
  <c r="Y97" i="8"/>
  <c r="Y93" i="8"/>
  <c r="Y89" i="8"/>
  <c r="Y85" i="8"/>
  <c r="Y81" i="8"/>
  <c r="Y53" i="8"/>
  <c r="AD104" i="8"/>
  <c r="AD88" i="8"/>
  <c r="AD52" i="8"/>
  <c r="Y120" i="8"/>
  <c r="Y104" i="8"/>
  <c r="Y68" i="8"/>
  <c r="AD100" i="8"/>
  <c r="AD60" i="8"/>
  <c r="Y140" i="8"/>
  <c r="Y64" i="8"/>
  <c r="AD144" i="8"/>
  <c r="AD140" i="8"/>
  <c r="AD136" i="8"/>
  <c r="AD80" i="8"/>
  <c r="Y108" i="8"/>
  <c r="Y92" i="8"/>
  <c r="Y60" i="8"/>
  <c r="AN288" i="8" l="1"/>
  <c r="BI48" i="8"/>
  <c r="BJ48" i="8" l="1"/>
  <c r="BI49" i="8"/>
  <c r="BI50" i="8" l="1"/>
  <c r="BJ49" i="8"/>
  <c r="BI51" i="8" l="1"/>
  <c r="BJ50" i="8"/>
  <c r="BI52" i="8" l="1"/>
  <c r="BJ51" i="8"/>
  <c r="BJ52" i="8" l="1"/>
  <c r="BI53" i="8"/>
  <c r="BI54" i="8" l="1"/>
  <c r="BJ53" i="8"/>
  <c r="BJ54" i="8" l="1"/>
  <c r="BI55" i="8"/>
  <c r="BJ55" i="8" l="1"/>
  <c r="BI56" i="8"/>
  <c r="BJ56" i="8" l="1"/>
  <c r="BI57" i="8"/>
  <c r="BJ57" i="8" l="1"/>
  <c r="BI58" i="8"/>
  <c r="BJ58" i="8" l="1"/>
  <c r="BI59" i="8"/>
  <c r="BL47" i="8"/>
  <c r="W28" i="8"/>
  <c r="M20" i="8"/>
  <c r="W32" i="8"/>
  <c r="M28" i="8"/>
  <c r="AL20" i="8"/>
  <c r="M32" i="8"/>
  <c r="BK47" i="8" l="1"/>
  <c r="AP47" i="8" s="1"/>
  <c r="BJ59" i="8"/>
  <c r="BI60" i="8"/>
  <c r="AC172" i="8"/>
  <c r="AM183" i="8" l="1"/>
  <c r="O183" i="8"/>
  <c r="BJ60" i="8"/>
  <c r="BI61" i="8"/>
  <c r="AC171" i="8"/>
  <c r="BI62" i="8" l="1"/>
  <c r="BJ61" i="8"/>
  <c r="BL48" i="8"/>
  <c r="BL49" i="8"/>
  <c r="BL50" i="8"/>
  <c r="BL51" i="8"/>
  <c r="BL52" i="8"/>
  <c r="BL53" i="8"/>
  <c r="BL54" i="8"/>
  <c r="BL55" i="8"/>
  <c r="BL56" i="8"/>
  <c r="BL57" i="8"/>
  <c r="BL58" i="8"/>
  <c r="BL59" i="8"/>
  <c r="BL60" i="8"/>
  <c r="BL61" i="8"/>
  <c r="BL62" i="8"/>
  <c r="BK62" i="8" s="1"/>
  <c r="AP62" i="8" s="1"/>
  <c r="BL63" i="8"/>
  <c r="BK63" i="8" s="1"/>
  <c r="AP63" i="8" s="1"/>
  <c r="BL64" i="8"/>
  <c r="BK64" i="8" s="1"/>
  <c r="AP64" i="8" s="1"/>
  <c r="BL65" i="8"/>
  <c r="BK65" i="8" s="1"/>
  <c r="AP65" i="8" s="1"/>
  <c r="BL66" i="8"/>
  <c r="BK66" i="8" s="1"/>
  <c r="AP66" i="8" s="1"/>
  <c r="BL67" i="8"/>
  <c r="BK67" i="8" s="1"/>
  <c r="AP67" i="8" s="1"/>
  <c r="BL68" i="8"/>
  <c r="BK68" i="8" s="1"/>
  <c r="AP68" i="8" s="1"/>
  <c r="BL69" i="8"/>
  <c r="BK69" i="8" s="1"/>
  <c r="AP69" i="8" s="1"/>
  <c r="BL70" i="8"/>
  <c r="BK70" i="8" s="1"/>
  <c r="AP70" i="8" s="1"/>
  <c r="BL71" i="8"/>
  <c r="BK71" i="8" s="1"/>
  <c r="AP71" i="8" s="1"/>
  <c r="BL72" i="8"/>
  <c r="BK72" i="8" s="1"/>
  <c r="AP72" i="8" s="1"/>
  <c r="BL73" i="8"/>
  <c r="BK73" i="8" s="1"/>
  <c r="AP73" i="8" s="1"/>
  <c r="BL74" i="8"/>
  <c r="BK74" i="8" s="1"/>
  <c r="AP74" i="8" s="1"/>
  <c r="BL75" i="8"/>
  <c r="BK75" i="8" s="1"/>
  <c r="AP75" i="8" s="1"/>
  <c r="BL76" i="8"/>
  <c r="BK76" i="8" s="1"/>
  <c r="AP76" i="8" s="1"/>
  <c r="BL77" i="8"/>
  <c r="BK77" i="8" s="1"/>
  <c r="AP77" i="8" s="1"/>
  <c r="BL78" i="8"/>
  <c r="BK78" i="8" s="1"/>
  <c r="AP78" i="8" s="1"/>
  <c r="BL79" i="8"/>
  <c r="BK79" i="8" s="1"/>
  <c r="AP79" i="8" s="1"/>
  <c r="BL80" i="8"/>
  <c r="BK80" i="8" s="1"/>
  <c r="AP80" i="8" s="1"/>
  <c r="BL81" i="8"/>
  <c r="BL82" i="8"/>
  <c r="BL83" i="8"/>
  <c r="BL84" i="8"/>
  <c r="BL85" i="8"/>
  <c r="BL86" i="8"/>
  <c r="BL87" i="8"/>
  <c r="BL88" i="8"/>
  <c r="BL89" i="8"/>
  <c r="BL90" i="8"/>
  <c r="BL91" i="8"/>
  <c r="BL92" i="8"/>
  <c r="BL93" i="8"/>
  <c r="BL94" i="8"/>
  <c r="BL95" i="8"/>
  <c r="BL96" i="8"/>
  <c r="BL97" i="8"/>
  <c r="BL98" i="8"/>
  <c r="BK98" i="8" s="1"/>
  <c r="AP98" i="8" s="1"/>
  <c r="BL99" i="8"/>
  <c r="BK99" i="8" s="1"/>
  <c r="AP99" i="8" s="1"/>
  <c r="BL100" i="8"/>
  <c r="BK100" i="8" s="1"/>
  <c r="AP100" i="8" s="1"/>
  <c r="BL101" i="8"/>
  <c r="BK101" i="8" s="1"/>
  <c r="AP101" i="8" s="1"/>
  <c r="BL102" i="8"/>
  <c r="BK102" i="8" s="1"/>
  <c r="AP102" i="8" s="1"/>
  <c r="BL103" i="8"/>
  <c r="BK103" i="8" s="1"/>
  <c r="AP103" i="8" s="1"/>
  <c r="BL104" i="8"/>
  <c r="BK104" i="8" s="1"/>
  <c r="AP104" i="8" s="1"/>
  <c r="BL105" i="8"/>
  <c r="BK105" i="8" s="1"/>
  <c r="AP105" i="8" s="1"/>
  <c r="BL106" i="8"/>
  <c r="BK106" i="8" s="1"/>
  <c r="AP106" i="8" s="1"/>
  <c r="BL107" i="8"/>
  <c r="BK107" i="8" s="1"/>
  <c r="AP107" i="8" s="1"/>
  <c r="BL108" i="8"/>
  <c r="BK108" i="8" s="1"/>
  <c r="AP108" i="8" s="1"/>
  <c r="BL109" i="8"/>
  <c r="BK109" i="8" s="1"/>
  <c r="AP109" i="8" s="1"/>
  <c r="BL110" i="8"/>
  <c r="BK110" i="8" s="1"/>
  <c r="AP110" i="8" s="1"/>
  <c r="BL111" i="8"/>
  <c r="BK111" i="8" s="1"/>
  <c r="AP111" i="8" s="1"/>
  <c r="BL112" i="8"/>
  <c r="BK112" i="8" s="1"/>
  <c r="AP112" i="8" s="1"/>
  <c r="BL113" i="8"/>
  <c r="BK113" i="8" s="1"/>
  <c r="AP113" i="8" s="1"/>
  <c r="BL114" i="8"/>
  <c r="BK114" i="8" s="1"/>
  <c r="AP114" i="8" s="1"/>
  <c r="BL115" i="8"/>
  <c r="BK115" i="8" s="1"/>
  <c r="AP115" i="8" s="1"/>
  <c r="BL116" i="8"/>
  <c r="BK116" i="8" s="1"/>
  <c r="AP116" i="8" s="1"/>
  <c r="BL117" i="8"/>
  <c r="BK117" i="8" s="1"/>
  <c r="AP117" i="8" s="1"/>
  <c r="BL118" i="8"/>
  <c r="BK118" i="8" s="1"/>
  <c r="AP118" i="8" s="1"/>
  <c r="BL119" i="8"/>
  <c r="BK119" i="8" s="1"/>
  <c r="AP119" i="8" s="1"/>
  <c r="BL120" i="8"/>
  <c r="BK120" i="8" s="1"/>
  <c r="AP120" i="8" s="1"/>
  <c r="BL121" i="8"/>
  <c r="BK121" i="8" s="1"/>
  <c r="AP121" i="8" s="1"/>
  <c r="BL122" i="8"/>
  <c r="BK122" i="8" s="1"/>
  <c r="AP122" i="8" s="1"/>
  <c r="BL123" i="8"/>
  <c r="BK123" i="8" s="1"/>
  <c r="AP123" i="8" s="1"/>
  <c r="BL124" i="8"/>
  <c r="BK124" i="8" s="1"/>
  <c r="AP124" i="8" s="1"/>
  <c r="BL125" i="8"/>
  <c r="BK125" i="8" s="1"/>
  <c r="AP125" i="8" s="1"/>
  <c r="BL126" i="8"/>
  <c r="BK126" i="8" s="1"/>
  <c r="AP126" i="8" s="1"/>
  <c r="BL127" i="8"/>
  <c r="BK127" i="8" s="1"/>
  <c r="AP127" i="8" s="1"/>
  <c r="BL128" i="8"/>
  <c r="BK128" i="8" s="1"/>
  <c r="AP128" i="8" s="1"/>
  <c r="BL129" i="8"/>
  <c r="BK129" i="8" s="1"/>
  <c r="AP129" i="8" s="1"/>
  <c r="BL130" i="8"/>
  <c r="BK130" i="8" s="1"/>
  <c r="AP130" i="8" s="1"/>
  <c r="BL131" i="8"/>
  <c r="BK131" i="8" s="1"/>
  <c r="AP131" i="8" s="1"/>
  <c r="BL132" i="8"/>
  <c r="BK132" i="8" s="1"/>
  <c r="AP132" i="8" s="1"/>
  <c r="BL133" i="8"/>
  <c r="BK133" i="8" s="1"/>
  <c r="AP133" i="8" s="1"/>
  <c r="BL134" i="8"/>
  <c r="BK134" i="8" s="1"/>
  <c r="AP134" i="8" s="1"/>
  <c r="BL135" i="8"/>
  <c r="BK135" i="8" s="1"/>
  <c r="AP135" i="8" s="1"/>
  <c r="BL136" i="8"/>
  <c r="BK136" i="8" s="1"/>
  <c r="AP136" i="8" s="1"/>
  <c r="BL137" i="8"/>
  <c r="BK137" i="8" s="1"/>
  <c r="AP137" i="8" s="1"/>
  <c r="BL138" i="8"/>
  <c r="BK138" i="8" s="1"/>
  <c r="AP138" i="8" s="1"/>
  <c r="BL139" i="8"/>
  <c r="BK139" i="8" s="1"/>
  <c r="AP139" i="8" s="1"/>
  <c r="BL140" i="8"/>
  <c r="BK140" i="8" s="1"/>
  <c r="AP140" i="8" s="1"/>
  <c r="BL141" i="8"/>
  <c r="BK141" i="8" s="1"/>
  <c r="AP141" i="8" s="1"/>
  <c r="BL142" i="8"/>
  <c r="BK142" i="8" s="1"/>
  <c r="AP142" i="8" s="1"/>
  <c r="BL143" i="8"/>
  <c r="BK143" i="8" s="1"/>
  <c r="AP143" i="8" s="1"/>
  <c r="BL144" i="8"/>
  <c r="BK144" i="8" s="1"/>
  <c r="AP144" i="8" s="1"/>
  <c r="BL145" i="8"/>
  <c r="BK145" i="8" s="1"/>
  <c r="AP145" i="8" s="1"/>
  <c r="BL146" i="8"/>
  <c r="BK146" i="8" s="1"/>
  <c r="AP146" i="8" s="1"/>
  <c r="BL147" i="8"/>
  <c r="BK147" i="8" s="1"/>
  <c r="AP147" i="8" s="1"/>
  <c r="BL148" i="8"/>
  <c r="BK148" i="8" s="1"/>
  <c r="AP148" i="8" s="1"/>
  <c r="M175" i="8"/>
  <c r="M174" i="8"/>
  <c r="AC173" i="8"/>
  <c r="M172" i="8"/>
  <c r="M169" i="8"/>
  <c r="AM166" i="8"/>
  <c r="AC168" i="8"/>
  <c r="AC166" i="8"/>
  <c r="M166" i="8"/>
  <c r="BK92" i="8" l="1"/>
  <c r="AP92" i="8" s="1"/>
  <c r="BK56" i="8"/>
  <c r="AP56" i="8" s="1"/>
  <c r="BK93" i="8"/>
  <c r="AP93" i="8" s="1"/>
  <c r="BK90" i="8"/>
  <c r="AP90" i="8" s="1"/>
  <c r="BK54" i="8"/>
  <c r="AP54" i="8" s="1"/>
  <c r="BK86" i="8"/>
  <c r="AP86" i="8" s="1"/>
  <c r="BK55" i="8"/>
  <c r="AP55" i="8" s="1"/>
  <c r="BK53" i="8"/>
  <c r="AP53" i="8" s="1"/>
  <c r="BK81" i="8"/>
  <c r="AP81" i="8" s="1"/>
  <c r="BK91" i="8"/>
  <c r="AP91" i="8" s="1"/>
  <c r="BK89" i="8"/>
  <c r="AP89" i="8" s="1"/>
  <c r="BK88" i="8"/>
  <c r="AP88" i="8" s="1"/>
  <c r="BK52" i="8"/>
  <c r="AP52" i="8" s="1"/>
  <c r="BK57" i="8"/>
  <c r="AP57" i="8" s="1"/>
  <c r="BK87" i="8"/>
  <c r="AP87" i="8" s="1"/>
  <c r="BK51" i="8"/>
  <c r="AP51" i="8" s="1"/>
  <c r="BK50" i="8"/>
  <c r="AP50" i="8" s="1"/>
  <c r="BK97" i="8"/>
  <c r="AP97" i="8" s="1"/>
  <c r="BK61" i="8"/>
  <c r="AP61" i="8" s="1"/>
  <c r="BK96" i="8"/>
  <c r="AP96" i="8" s="1"/>
  <c r="BK84" i="8"/>
  <c r="AP84" i="8" s="1"/>
  <c r="BK60" i="8"/>
  <c r="AP60" i="8" s="1"/>
  <c r="BK85" i="8"/>
  <c r="AP85" i="8" s="1"/>
  <c r="BK49" i="8"/>
  <c r="AP49" i="8" s="1"/>
  <c r="BK48" i="8"/>
  <c r="AP48" i="8" s="1"/>
  <c r="BK95" i="8"/>
  <c r="AP95" i="8" s="1"/>
  <c r="BK83" i="8"/>
  <c r="AP83" i="8" s="1"/>
  <c r="BK59" i="8"/>
  <c r="AP59" i="8" s="1"/>
  <c r="BK94" i="8"/>
  <c r="AP94" i="8" s="1"/>
  <c r="BK82" i="8"/>
  <c r="AP82" i="8" s="1"/>
  <c r="BK58" i="8"/>
  <c r="AP58" i="8" s="1"/>
  <c r="BI63" i="8"/>
  <c r="BJ62" i="8"/>
  <c r="J240" i="8"/>
  <c r="U281" i="8"/>
  <c r="AK281" i="8"/>
  <c r="AF281" i="8"/>
  <c r="AM281" i="8"/>
  <c r="O281" i="8"/>
  <c r="AD281" i="8"/>
  <c r="U273" i="8"/>
  <c r="AK273" i="8"/>
  <c r="AF273" i="8"/>
  <c r="AM273" i="8"/>
  <c r="O273" i="8"/>
  <c r="AD273" i="8"/>
  <c r="U209" i="8"/>
  <c r="AK209" i="8"/>
  <c r="AF209" i="8"/>
  <c r="AM209" i="8"/>
  <c r="O209" i="8"/>
  <c r="AD209" i="8"/>
  <c r="J278" i="8"/>
  <c r="J214" i="8"/>
  <c r="AK265" i="8"/>
  <c r="AF265" i="8"/>
  <c r="AM265" i="8"/>
  <c r="O265" i="8"/>
  <c r="AD265" i="8"/>
  <c r="U265" i="8"/>
  <c r="AK201" i="8"/>
  <c r="AF201" i="8"/>
  <c r="AM201" i="8"/>
  <c r="O201" i="8"/>
  <c r="AD201" i="8"/>
  <c r="U201" i="8"/>
  <c r="AF257" i="8"/>
  <c r="AM257" i="8"/>
  <c r="O257" i="8"/>
  <c r="AD257" i="8"/>
  <c r="U257" i="8"/>
  <c r="AK257" i="8"/>
  <c r="AF249" i="8"/>
  <c r="AM249" i="8"/>
  <c r="O249" i="8"/>
  <c r="AD249" i="8"/>
  <c r="U249" i="8"/>
  <c r="AK249" i="8"/>
  <c r="AM241" i="8"/>
  <c r="O241" i="8"/>
  <c r="AD241" i="8"/>
  <c r="U241" i="8"/>
  <c r="AK241" i="8"/>
  <c r="AF241" i="8"/>
  <c r="J280" i="8"/>
  <c r="AM272" i="8"/>
  <c r="J264" i="8"/>
  <c r="J256" i="8"/>
  <c r="J248" i="8"/>
  <c r="AM240" i="8"/>
  <c r="J216" i="8"/>
  <c r="AM208" i="8"/>
  <c r="J200" i="8"/>
  <c r="J279" i="8"/>
  <c r="J271" i="8"/>
  <c r="J263" i="8"/>
  <c r="J255" i="8"/>
  <c r="J247" i="8"/>
  <c r="J239" i="8"/>
  <c r="J215" i="8"/>
  <c r="J207" i="8"/>
  <c r="J199" i="8"/>
  <c r="AM278" i="8"/>
  <c r="J270" i="8"/>
  <c r="J262" i="8"/>
  <c r="AM254" i="8"/>
  <c r="J246" i="8"/>
  <c r="J238" i="8"/>
  <c r="AM214" i="8"/>
  <c r="J206" i="8"/>
  <c r="J198" i="8"/>
  <c r="J277" i="8"/>
  <c r="J269" i="8"/>
  <c r="J261" i="8"/>
  <c r="J253" i="8"/>
  <c r="J245" i="8"/>
  <c r="J237" i="8"/>
  <c r="J213" i="8"/>
  <c r="J205" i="8"/>
  <c r="J276" i="8"/>
  <c r="J268" i="8"/>
  <c r="J260" i="8"/>
  <c r="J252" i="8"/>
  <c r="J244" i="8"/>
  <c r="J236" i="8"/>
  <c r="J212" i="8"/>
  <c r="J204" i="8"/>
  <c r="J283" i="8"/>
  <c r="J275" i="8"/>
  <c r="J267" i="8"/>
  <c r="J259" i="8"/>
  <c r="J251" i="8"/>
  <c r="J243" i="8"/>
  <c r="J235" i="8"/>
  <c r="J211" i="8"/>
  <c r="J203" i="8"/>
  <c r="J282" i="8"/>
  <c r="J274" i="8"/>
  <c r="J266" i="8"/>
  <c r="J258" i="8"/>
  <c r="J250" i="8"/>
  <c r="J242" i="8"/>
  <c r="J234" i="8"/>
  <c r="J210" i="8"/>
  <c r="J202" i="8"/>
  <c r="J281" i="8"/>
  <c r="J273" i="8"/>
  <c r="J265" i="8"/>
  <c r="J257" i="8"/>
  <c r="J249" i="8"/>
  <c r="J241" i="8"/>
  <c r="J209" i="8"/>
  <c r="J201" i="8"/>
  <c r="J272" i="8"/>
  <c r="J208" i="8"/>
  <c r="O280" i="8"/>
  <c r="O272" i="8"/>
  <c r="O264" i="8"/>
  <c r="O256" i="8"/>
  <c r="O248" i="8"/>
  <c r="O240" i="8"/>
  <c r="O216" i="8"/>
  <c r="O208" i="8"/>
  <c r="O200" i="8"/>
  <c r="U280" i="8"/>
  <c r="U272" i="8"/>
  <c r="U264" i="8"/>
  <c r="U256" i="8"/>
  <c r="U248" i="8"/>
  <c r="U240" i="8"/>
  <c r="U216" i="8"/>
  <c r="U208" i="8"/>
  <c r="U200" i="8"/>
  <c r="AF280" i="8"/>
  <c r="AF272" i="8"/>
  <c r="AF264" i="8"/>
  <c r="AF256" i="8"/>
  <c r="AF248" i="8"/>
  <c r="AF240" i="8"/>
  <c r="AF216" i="8"/>
  <c r="AF208" i="8"/>
  <c r="AF200" i="8"/>
  <c r="AD280" i="8"/>
  <c r="AD272" i="8"/>
  <c r="AD264" i="8"/>
  <c r="AD256" i="8"/>
  <c r="AD248" i="8"/>
  <c r="AD240" i="8"/>
  <c r="AD216" i="8"/>
  <c r="AD208" i="8"/>
  <c r="AD200" i="8"/>
  <c r="AK280" i="8"/>
  <c r="AK272" i="8"/>
  <c r="AK264" i="8"/>
  <c r="AK256" i="8"/>
  <c r="AK248" i="8"/>
  <c r="AK240" i="8"/>
  <c r="AK216" i="8"/>
  <c r="AK208" i="8"/>
  <c r="AK200" i="8"/>
  <c r="AM280" i="8"/>
  <c r="AM264" i="8"/>
  <c r="AM256" i="8"/>
  <c r="AM248" i="8"/>
  <c r="AM216" i="8"/>
  <c r="AM200" i="8"/>
  <c r="O279" i="8"/>
  <c r="O271" i="8"/>
  <c r="O263" i="8"/>
  <c r="O255" i="8"/>
  <c r="O247" i="8"/>
  <c r="O239" i="8"/>
  <c r="O215" i="8"/>
  <c r="O207" i="8"/>
  <c r="O199" i="8"/>
  <c r="U279" i="8"/>
  <c r="U271" i="8"/>
  <c r="U263" i="8"/>
  <c r="U255" i="8"/>
  <c r="U247" i="8"/>
  <c r="U239" i="8"/>
  <c r="U215" i="8"/>
  <c r="U207" i="8"/>
  <c r="U199" i="8"/>
  <c r="AF279" i="8"/>
  <c r="AF271" i="8"/>
  <c r="AF263" i="8"/>
  <c r="AF255" i="8"/>
  <c r="AF247" i="8"/>
  <c r="AF239" i="8"/>
  <c r="AF215" i="8"/>
  <c r="AF207" i="8"/>
  <c r="AF199" i="8"/>
  <c r="AD279" i="8"/>
  <c r="AD271" i="8"/>
  <c r="AD263" i="8"/>
  <c r="AD255" i="8"/>
  <c r="AD247" i="8"/>
  <c r="AD239" i="8"/>
  <c r="AD215" i="8"/>
  <c r="AD207" i="8"/>
  <c r="AD199" i="8"/>
  <c r="AK279" i="8"/>
  <c r="AK271" i="8"/>
  <c r="AK263" i="8"/>
  <c r="AK255" i="8"/>
  <c r="AK247" i="8"/>
  <c r="AK239" i="8"/>
  <c r="AK215" i="8"/>
  <c r="AK207" i="8"/>
  <c r="AK199" i="8"/>
  <c r="AM279" i="8"/>
  <c r="AM271" i="8"/>
  <c r="AM263" i="8"/>
  <c r="AM255" i="8"/>
  <c r="AM247" i="8"/>
  <c r="AM239" i="8"/>
  <c r="AM215" i="8"/>
  <c r="AM207" i="8"/>
  <c r="AM199" i="8"/>
  <c r="J254" i="8"/>
  <c r="O278" i="8"/>
  <c r="O270" i="8"/>
  <c r="O262" i="8"/>
  <c r="O254" i="8"/>
  <c r="O246" i="8"/>
  <c r="O238" i="8"/>
  <c r="O214" i="8"/>
  <c r="O206" i="8"/>
  <c r="O198" i="8"/>
  <c r="U278" i="8"/>
  <c r="U270" i="8"/>
  <c r="U262" i="8"/>
  <c r="U254" i="8"/>
  <c r="U246" i="8"/>
  <c r="U238" i="8"/>
  <c r="U214" i="8"/>
  <c r="U206" i="8"/>
  <c r="U198" i="8"/>
  <c r="AF278" i="8"/>
  <c r="AF270" i="8"/>
  <c r="AF262" i="8"/>
  <c r="AF254" i="8"/>
  <c r="AF246" i="8"/>
  <c r="AF238" i="8"/>
  <c r="AF214" i="8"/>
  <c r="AF206" i="8"/>
  <c r="AF198" i="8"/>
  <c r="AD278" i="8"/>
  <c r="AD270" i="8"/>
  <c r="AD262" i="8"/>
  <c r="AD254" i="8"/>
  <c r="AD246" i="8"/>
  <c r="AD238" i="8"/>
  <c r="AD214" i="8"/>
  <c r="AD206" i="8"/>
  <c r="AD198" i="8"/>
  <c r="AK278" i="8"/>
  <c r="AK270" i="8"/>
  <c r="AK262" i="8"/>
  <c r="AK254" i="8"/>
  <c r="AK246" i="8"/>
  <c r="AK238" i="8"/>
  <c r="AK214" i="8"/>
  <c r="AK206" i="8"/>
  <c r="AK198" i="8"/>
  <c r="AM270" i="8"/>
  <c r="AM262" i="8"/>
  <c r="AM246" i="8"/>
  <c r="AM238" i="8"/>
  <c r="AM206" i="8"/>
  <c r="AM198" i="8"/>
  <c r="O277" i="8"/>
  <c r="O269" i="8"/>
  <c r="O261" i="8"/>
  <c r="O253" i="8"/>
  <c r="O245" i="8"/>
  <c r="O237" i="8"/>
  <c r="O213" i="8"/>
  <c r="O205" i="8"/>
  <c r="U277" i="8"/>
  <c r="U269" i="8"/>
  <c r="U261" i="8"/>
  <c r="U253" i="8"/>
  <c r="U245" i="8"/>
  <c r="U237" i="8"/>
  <c r="U213" i="8"/>
  <c r="U205" i="8"/>
  <c r="AF277" i="8"/>
  <c r="AF269" i="8"/>
  <c r="AF261" i="8"/>
  <c r="AF253" i="8"/>
  <c r="AF245" i="8"/>
  <c r="AF237" i="8"/>
  <c r="AF213" i="8"/>
  <c r="AF205" i="8"/>
  <c r="AD277" i="8"/>
  <c r="AD269" i="8"/>
  <c r="AD261" i="8"/>
  <c r="AD253" i="8"/>
  <c r="AD245" i="8"/>
  <c r="AD237" i="8"/>
  <c r="AD213" i="8"/>
  <c r="AD205" i="8"/>
  <c r="AK277" i="8"/>
  <c r="AK269" i="8"/>
  <c r="AK261" i="8"/>
  <c r="AK253" i="8"/>
  <c r="AK245" i="8"/>
  <c r="AK237" i="8"/>
  <c r="AK213" i="8"/>
  <c r="AK205" i="8"/>
  <c r="AM277" i="8"/>
  <c r="AM269" i="8"/>
  <c r="AM261" i="8"/>
  <c r="AM253" i="8"/>
  <c r="AM245" i="8"/>
  <c r="AM237" i="8"/>
  <c r="AM213" i="8"/>
  <c r="AM205" i="8"/>
  <c r="O284" i="8"/>
  <c r="O276" i="8"/>
  <c r="O268" i="8"/>
  <c r="O260" i="8"/>
  <c r="O252" i="8"/>
  <c r="O244" i="8"/>
  <c r="O236" i="8"/>
  <c r="O212" i="8"/>
  <c r="O204" i="8"/>
  <c r="U284" i="8"/>
  <c r="U276" i="8"/>
  <c r="U268" i="8"/>
  <c r="U260" i="8"/>
  <c r="U252" i="8"/>
  <c r="U244" i="8"/>
  <c r="U236" i="8"/>
  <c r="U212" i="8"/>
  <c r="U204" i="8"/>
  <c r="AF284" i="8"/>
  <c r="AF276" i="8"/>
  <c r="AF268" i="8"/>
  <c r="AF260" i="8"/>
  <c r="AF252" i="8"/>
  <c r="AF244" i="8"/>
  <c r="AF236" i="8"/>
  <c r="AF212" i="8"/>
  <c r="AF204" i="8"/>
  <c r="AD284" i="8"/>
  <c r="AD276" i="8"/>
  <c r="AD268" i="8"/>
  <c r="AD260" i="8"/>
  <c r="AD252" i="8"/>
  <c r="AD244" i="8"/>
  <c r="AD236" i="8"/>
  <c r="AD212" i="8"/>
  <c r="AD204" i="8"/>
  <c r="AK284" i="8"/>
  <c r="AK276" i="8"/>
  <c r="AK268" i="8"/>
  <c r="AK260" i="8"/>
  <c r="AK252" i="8"/>
  <c r="AK244" i="8"/>
  <c r="AK236" i="8"/>
  <c r="AK212" i="8"/>
  <c r="AK204" i="8"/>
  <c r="AM284" i="8"/>
  <c r="AM276" i="8"/>
  <c r="AM268" i="8"/>
  <c r="AM260" i="8"/>
  <c r="AM252" i="8"/>
  <c r="AM244" i="8"/>
  <c r="AM236" i="8"/>
  <c r="AM212" i="8"/>
  <c r="AM204" i="8"/>
  <c r="O283" i="8"/>
  <c r="O275" i="8"/>
  <c r="O267" i="8"/>
  <c r="O259" i="8"/>
  <c r="O251" i="8"/>
  <c r="O243" i="8"/>
  <c r="O235" i="8"/>
  <c r="O211" i="8"/>
  <c r="O203" i="8"/>
  <c r="U283" i="8"/>
  <c r="U275" i="8"/>
  <c r="U267" i="8"/>
  <c r="U259" i="8"/>
  <c r="U251" i="8"/>
  <c r="U243" i="8"/>
  <c r="U235" i="8"/>
  <c r="U211" i="8"/>
  <c r="U203" i="8"/>
  <c r="AF283" i="8"/>
  <c r="AF275" i="8"/>
  <c r="AF267" i="8"/>
  <c r="AF259" i="8"/>
  <c r="AF251" i="8"/>
  <c r="AF243" i="8"/>
  <c r="AF235" i="8"/>
  <c r="AF211" i="8"/>
  <c r="AF203" i="8"/>
  <c r="AD283" i="8"/>
  <c r="AD275" i="8"/>
  <c r="AD267" i="8"/>
  <c r="AD259" i="8"/>
  <c r="AD251" i="8"/>
  <c r="AD243" i="8"/>
  <c r="AD235" i="8"/>
  <c r="AD211" i="8"/>
  <c r="AD203" i="8"/>
  <c r="AK283" i="8"/>
  <c r="AK275" i="8"/>
  <c r="AK267" i="8"/>
  <c r="AK259" i="8"/>
  <c r="AK251" i="8"/>
  <c r="AK243" i="8"/>
  <c r="AK235" i="8"/>
  <c r="AK211" i="8"/>
  <c r="AK203" i="8"/>
  <c r="AM283" i="8"/>
  <c r="AM275" i="8"/>
  <c r="AM267" i="8"/>
  <c r="AM259" i="8"/>
  <c r="AM251" i="8"/>
  <c r="AM243" i="8"/>
  <c r="AM235" i="8"/>
  <c r="AM211" i="8"/>
  <c r="AM203" i="8"/>
  <c r="O282" i="8"/>
  <c r="O274" i="8"/>
  <c r="O266" i="8"/>
  <c r="O258" i="8"/>
  <c r="O250" i="8"/>
  <c r="O242" i="8"/>
  <c r="O234" i="8"/>
  <c r="O210" i="8"/>
  <c r="O202" i="8"/>
  <c r="U282" i="8"/>
  <c r="U274" i="8"/>
  <c r="U266" i="8"/>
  <c r="U258" i="8"/>
  <c r="U250" i="8"/>
  <c r="U242" i="8"/>
  <c r="U234" i="8"/>
  <c r="U210" i="8"/>
  <c r="U202" i="8"/>
  <c r="AF282" i="8"/>
  <c r="AF274" i="8"/>
  <c r="AF266" i="8"/>
  <c r="AF258" i="8"/>
  <c r="AF250" i="8"/>
  <c r="AF242" i="8"/>
  <c r="AF234" i="8"/>
  <c r="AF210" i="8"/>
  <c r="AF202" i="8"/>
  <c r="AD282" i="8"/>
  <c r="AD274" i="8"/>
  <c r="AD266" i="8"/>
  <c r="AD258" i="8"/>
  <c r="AD250" i="8"/>
  <c r="AD242" i="8"/>
  <c r="AD234" i="8"/>
  <c r="AD210" i="8"/>
  <c r="AD202" i="8"/>
  <c r="AK282" i="8"/>
  <c r="AK274" i="8"/>
  <c r="AK266" i="8"/>
  <c r="AK258" i="8"/>
  <c r="AK250" i="8"/>
  <c r="AK242" i="8"/>
  <c r="AK234" i="8"/>
  <c r="AK210" i="8"/>
  <c r="AK202" i="8"/>
  <c r="AM282" i="8"/>
  <c r="AM274" i="8"/>
  <c r="AM266" i="8"/>
  <c r="AM258" i="8"/>
  <c r="AM250" i="8"/>
  <c r="AM242" i="8"/>
  <c r="AM234" i="8"/>
  <c r="AM210" i="8"/>
  <c r="AM202" i="8"/>
  <c r="AD183" i="8"/>
  <c r="U183" i="8"/>
  <c r="AK183" i="8"/>
  <c r="AF183" i="8"/>
  <c r="M165" i="8"/>
  <c r="AC165" i="8"/>
  <c r="M168" i="8"/>
  <c r="M171" i="8"/>
  <c r="AF185" i="8" l="1"/>
  <c r="AM221" i="8"/>
  <c r="U225" i="8"/>
  <c r="AK196" i="8"/>
  <c r="AM220" i="8"/>
  <c r="O232" i="8"/>
  <c r="AK194" i="8"/>
  <c r="J197" i="8"/>
  <c r="O233" i="8"/>
  <c r="J222" i="8"/>
  <c r="J230" i="8"/>
  <c r="AM230" i="8"/>
  <c r="AK190" i="8"/>
  <c r="J226" i="8"/>
  <c r="AK223" i="8"/>
  <c r="J229" i="8"/>
  <c r="AM192" i="8"/>
  <c r="AD184" i="8"/>
  <c r="AM184" i="8"/>
  <c r="AD188" i="8"/>
  <c r="J228" i="8"/>
  <c r="O229" i="8"/>
  <c r="J192" i="8"/>
  <c r="AK184" i="8"/>
  <c r="AF184" i="8"/>
  <c r="AF220" i="8"/>
  <c r="O221" i="8"/>
  <c r="U196" i="8"/>
  <c r="U184" i="8"/>
  <c r="J233" i="8"/>
  <c r="AD230" i="8"/>
  <c r="AK230" i="8"/>
  <c r="AD195" i="8"/>
  <c r="O219" i="8"/>
  <c r="U227" i="8"/>
  <c r="O230" i="8"/>
  <c r="U230" i="8"/>
  <c r="AD218" i="8"/>
  <c r="J191" i="8"/>
  <c r="J193" i="8"/>
  <c r="O224" i="8"/>
  <c r="AK217" i="8"/>
  <c r="AK193" i="8"/>
  <c r="U193" i="8"/>
  <c r="AD193" i="8"/>
  <c r="O193" i="8"/>
  <c r="AM193" i="8"/>
  <c r="J196" i="8"/>
  <c r="AM196" i="8"/>
  <c r="J225" i="8"/>
  <c r="O226" i="8"/>
  <c r="AM225" i="8"/>
  <c r="AD225" i="8"/>
  <c r="AF223" i="8"/>
  <c r="AM222" i="8"/>
  <c r="AD217" i="8"/>
  <c r="AM217" i="8"/>
  <c r="J217" i="8"/>
  <c r="O217" i="8"/>
  <c r="U217" i="8"/>
  <c r="AD196" i="8"/>
  <c r="AF196" i="8"/>
  <c r="AM233" i="8"/>
  <c r="AF233" i="8"/>
  <c r="AK233" i="8"/>
  <c r="AK185" i="8"/>
  <c r="U233" i="8"/>
  <c r="U185" i="8"/>
  <c r="AD233" i="8"/>
  <c r="J185" i="8"/>
  <c r="AD185" i="8"/>
  <c r="O185" i="8"/>
  <c r="O225" i="8"/>
  <c r="AD224" i="8"/>
  <c r="AF224" i="8"/>
  <c r="U224" i="8"/>
  <c r="AM185" i="8"/>
  <c r="AK222" i="8"/>
  <c r="AD222" i="8"/>
  <c r="AF222" i="8"/>
  <c r="U222" i="8"/>
  <c r="AF217" i="8"/>
  <c r="AF225" i="8"/>
  <c r="AK225" i="8"/>
  <c r="BI64" i="8"/>
  <c r="BJ63" i="8"/>
  <c r="AF192" i="8" l="1"/>
  <c r="AD194" i="8"/>
  <c r="AM229" i="8"/>
  <c r="U229" i="8"/>
  <c r="J194" i="8"/>
  <c r="AD226" i="8"/>
  <c r="O197" i="8"/>
  <c r="AD220" i="8"/>
  <c r="AD192" i="8"/>
  <c r="AM226" i="8"/>
  <c r="AK220" i="8"/>
  <c r="AK229" i="8"/>
  <c r="AK226" i="8"/>
  <c r="AF194" i="8"/>
  <c r="AK197" i="8"/>
  <c r="U197" i="8"/>
  <c r="J220" i="8"/>
  <c r="AF226" i="8"/>
  <c r="O194" i="8"/>
  <c r="AM223" i="8"/>
  <c r="U226" i="8"/>
  <c r="J223" i="8"/>
  <c r="AM232" i="8"/>
  <c r="U221" i="8"/>
  <c r="AF221" i="8"/>
  <c r="J232" i="8"/>
  <c r="AF188" i="8"/>
  <c r="J188" i="8"/>
  <c r="O188" i="8"/>
  <c r="AM197" i="8"/>
  <c r="AK232" i="8"/>
  <c r="U188" i="8"/>
  <c r="J190" i="8"/>
  <c r="O190" i="8"/>
  <c r="AF190" i="8"/>
  <c r="U190" i="8"/>
  <c r="AD197" i="8"/>
  <c r="AF232" i="8"/>
  <c r="AM190" i="8"/>
  <c r="AD221" i="8"/>
  <c r="AD190" i="8"/>
  <c r="W177" i="8" s="1"/>
  <c r="AK221" i="8"/>
  <c r="U232" i="8"/>
  <c r="O220" i="8"/>
  <c r="O192" i="8"/>
  <c r="U192" i="8"/>
  <c r="O222" i="8"/>
  <c r="O196" i="8"/>
  <c r="AD232" i="8"/>
  <c r="AF197" i="8"/>
  <c r="U220" i="8"/>
  <c r="O184" i="8"/>
  <c r="AD229" i="8"/>
  <c r="AF229" i="8"/>
  <c r="AM188" i="8"/>
  <c r="U223" i="8"/>
  <c r="O223" i="8"/>
  <c r="J221" i="8"/>
  <c r="AD223" i="8"/>
  <c r="AF230" i="8"/>
  <c r="J184" i="8"/>
  <c r="AK188" i="8"/>
  <c r="AD228" i="8"/>
  <c r="AF228" i="8"/>
  <c r="AK228" i="8"/>
  <c r="U228" i="8"/>
  <c r="O228" i="8"/>
  <c r="AM228" i="8"/>
  <c r="U194" i="8"/>
  <c r="AM194" i="8"/>
  <c r="AK192" i="8"/>
  <c r="AK227" i="8"/>
  <c r="AF219" i="8"/>
  <c r="AK195" i="8"/>
  <c r="AM195" i="8"/>
  <c r="AK218" i="8"/>
  <c r="U218" i="8"/>
  <c r="O218" i="8"/>
  <c r="AK219" i="8"/>
  <c r="AF218" i="8"/>
  <c r="AM219" i="8"/>
  <c r="AD219" i="8"/>
  <c r="AD227" i="8"/>
  <c r="O227" i="8"/>
  <c r="AM227" i="8"/>
  <c r="AM218" i="8"/>
  <c r="U195" i="8"/>
  <c r="J218" i="8"/>
  <c r="U219" i="8"/>
  <c r="J227" i="8"/>
  <c r="J195" i="8"/>
  <c r="O195" i="8"/>
  <c r="AF227" i="8"/>
  <c r="AF195" i="8"/>
  <c r="J219" i="8"/>
  <c r="J224" i="8"/>
  <c r="AM224" i="8"/>
  <c r="AM187" i="8"/>
  <c r="O187" i="8"/>
  <c r="U187" i="8"/>
  <c r="AK187" i="8"/>
  <c r="AF187" i="8"/>
  <c r="AD187" i="8"/>
  <c r="AD191" i="8"/>
  <c r="AF191" i="8"/>
  <c r="U191" i="8"/>
  <c r="AM191" i="8"/>
  <c r="O191" i="8"/>
  <c r="AK191" i="8"/>
  <c r="J187" i="8"/>
  <c r="O189" i="8"/>
  <c r="U189" i="8"/>
  <c r="AF189" i="8"/>
  <c r="AD189" i="8"/>
  <c r="AK189" i="8"/>
  <c r="AM189" i="8"/>
  <c r="J189" i="8"/>
  <c r="AK224" i="8"/>
  <c r="AM186" i="8"/>
  <c r="O186" i="8"/>
  <c r="AK186" i="8"/>
  <c r="AD186" i="8"/>
  <c r="AF186" i="8"/>
  <c r="U186" i="8"/>
  <c r="J186" i="8"/>
  <c r="J231" i="8"/>
  <c r="AM231" i="8"/>
  <c r="AK231" i="8"/>
  <c r="AD231" i="8"/>
  <c r="W178" i="8" s="1"/>
  <c r="AF231" i="8"/>
  <c r="AF193" i="8"/>
  <c r="U231" i="8"/>
  <c r="O231" i="8"/>
  <c r="BI65" i="8"/>
  <c r="BJ64" i="8"/>
  <c r="U178" i="8" l="1"/>
  <c r="O177" i="8"/>
  <c r="M177" i="8"/>
  <c r="O288" i="8"/>
  <c r="W288" i="8"/>
  <c r="S287" i="8"/>
  <c r="M287" i="8"/>
  <c r="S178" i="8"/>
  <c r="W179" i="8"/>
  <c r="O178" i="8"/>
  <c r="U288" i="8"/>
  <c r="Q177" i="8"/>
  <c r="U177" i="8"/>
  <c r="U179" i="8" s="1"/>
  <c r="S288" i="8"/>
  <c r="Q178" i="8"/>
  <c r="W287" i="8"/>
  <c r="S177" i="8"/>
  <c r="U287" i="8"/>
  <c r="Q288" i="8"/>
  <c r="M178" i="8"/>
  <c r="Q287" i="8"/>
  <c r="O287" i="8"/>
  <c r="M288" i="8"/>
  <c r="BI66" i="8"/>
  <c r="BJ65" i="8"/>
  <c r="W289" i="8" l="1"/>
  <c r="O289" i="8"/>
  <c r="S179" i="8"/>
  <c r="M289" i="8"/>
  <c r="S289" i="8"/>
  <c r="O179" i="8"/>
  <c r="Y178" i="8"/>
  <c r="Y288" i="8"/>
  <c r="Q289" i="8"/>
  <c r="Y177" i="8"/>
  <c r="Y287" i="8"/>
  <c r="M179" i="8"/>
  <c r="Q179" i="8"/>
  <c r="U289" i="8"/>
  <c r="BJ66" i="8"/>
  <c r="BI67" i="8"/>
  <c r="AC177" i="8" l="1"/>
  <c r="AM169" i="8" s="1"/>
  <c r="AN286" i="8" s="1"/>
  <c r="AC287" i="8"/>
  <c r="BJ67" i="8"/>
  <c r="BI68" i="8"/>
  <c r="AM171" i="8" l="1"/>
  <c r="AW26" i="8"/>
  <c r="AM175" i="8"/>
  <c r="BJ68" i="8"/>
  <c r="BI69" i="8"/>
  <c r="AN289" i="8" l="1"/>
  <c r="AW35" i="8"/>
  <c r="AN287" i="8"/>
  <c r="AW29" i="8"/>
  <c r="AM177" i="8"/>
  <c r="AW38" i="8" s="1"/>
  <c r="BI70" i="8"/>
  <c r="BJ69" i="8"/>
  <c r="AN290" i="8" l="1"/>
  <c r="BI71" i="8"/>
  <c r="BJ70" i="8"/>
  <c r="BI72" i="8" l="1"/>
  <c r="BJ71" i="8"/>
  <c r="BI73" i="8" l="1"/>
  <c r="BJ72" i="8"/>
  <c r="BI74" i="8" l="1"/>
  <c r="BJ73" i="8"/>
  <c r="BJ74" i="8" l="1"/>
  <c r="BI75" i="8"/>
  <c r="BI76" i="8" l="1"/>
  <c r="BJ75" i="8"/>
  <c r="BI77" i="8" l="1"/>
  <c r="BJ76" i="8"/>
  <c r="BI78" i="8" l="1"/>
  <c r="BJ77" i="8"/>
  <c r="BI79" i="8" l="1"/>
  <c r="BJ78" i="8"/>
  <c r="BI80" i="8" l="1"/>
  <c r="BJ79" i="8"/>
  <c r="BJ80" i="8" l="1"/>
  <c r="BI81" i="8"/>
  <c r="BJ81" i="8" l="1"/>
  <c r="BI82" i="8"/>
  <c r="BJ82" i="8" l="1"/>
  <c r="BI83" i="8"/>
  <c r="BI84" i="8" l="1"/>
  <c r="BJ83" i="8"/>
  <c r="BJ84" i="8" l="1"/>
  <c r="BI85" i="8"/>
  <c r="BJ85" i="8" l="1"/>
  <c r="BI86" i="8"/>
  <c r="BJ86" i="8" l="1"/>
  <c r="BI87" i="8"/>
  <c r="BI88" i="8" l="1"/>
  <c r="BJ87" i="8"/>
  <c r="BJ88" i="8" l="1"/>
  <c r="BI89" i="8"/>
  <c r="BI90" i="8" l="1"/>
  <c r="BJ89" i="8"/>
  <c r="BJ90" i="8" l="1"/>
  <c r="BI91" i="8"/>
  <c r="BJ91" i="8" l="1"/>
  <c r="BI92" i="8"/>
  <c r="BI93" i="8" l="1"/>
  <c r="BJ92" i="8"/>
  <c r="BI94" i="8" l="1"/>
  <c r="BJ93" i="8"/>
  <c r="BI95" i="8" l="1"/>
  <c r="BJ94" i="8"/>
  <c r="BI96" i="8" l="1"/>
  <c r="BJ95" i="8"/>
  <c r="BJ96" i="8" l="1"/>
  <c r="BI97" i="8"/>
  <c r="BJ97" i="8" l="1"/>
  <c r="BI98" i="8"/>
  <c r="BI99" i="8" l="1"/>
  <c r="BJ98" i="8"/>
  <c r="BJ99" i="8" l="1"/>
  <c r="BI100" i="8"/>
  <c r="BI101" i="8" l="1"/>
  <c r="BJ100" i="8"/>
  <c r="BI102" i="8" l="1"/>
  <c r="BJ101" i="8"/>
  <c r="BI103" i="8" l="1"/>
  <c r="BJ102" i="8"/>
  <c r="BI104" i="8" l="1"/>
  <c r="BJ103" i="8"/>
  <c r="BI105" i="8" l="1"/>
  <c r="BJ104" i="8"/>
  <c r="BJ105" i="8" l="1"/>
  <c r="BI106" i="8"/>
  <c r="BI107" i="8" l="1"/>
  <c r="BJ106" i="8"/>
  <c r="BI108" i="8" l="1"/>
  <c r="BJ107" i="8"/>
  <c r="BI109" i="8" l="1"/>
  <c r="BJ108" i="8"/>
  <c r="BI110" i="8" l="1"/>
  <c r="BJ109" i="8"/>
  <c r="BI111" i="8" l="1"/>
  <c r="BJ110" i="8"/>
  <c r="BI112" i="8" l="1"/>
  <c r="BJ111" i="8"/>
  <c r="BI113" i="8" l="1"/>
  <c r="BJ112" i="8"/>
  <c r="BJ113" i="8" l="1"/>
  <c r="BI114" i="8"/>
  <c r="BJ114" i="8" l="1"/>
  <c r="BI115" i="8"/>
  <c r="BJ115" i="8" l="1"/>
  <c r="BI116" i="8"/>
  <c r="BJ116" i="8" l="1"/>
  <c r="BI117" i="8"/>
  <c r="BJ117" i="8" l="1"/>
  <c r="BI118" i="8"/>
  <c r="BI119" i="8" l="1"/>
  <c r="BJ118" i="8"/>
  <c r="BI120" i="8" l="1"/>
  <c r="BJ119" i="8"/>
  <c r="BI121" i="8" l="1"/>
  <c r="BJ120" i="8"/>
  <c r="BI122" i="8" l="1"/>
  <c r="BJ121" i="8"/>
  <c r="BI123" i="8" l="1"/>
  <c r="BJ122" i="8"/>
  <c r="BI124" i="8" l="1"/>
  <c r="BJ123" i="8"/>
  <c r="BI125" i="8" l="1"/>
  <c r="BJ124" i="8"/>
  <c r="BI126" i="8" l="1"/>
  <c r="BJ125" i="8"/>
  <c r="BI127" i="8" l="1"/>
  <c r="BJ126" i="8"/>
  <c r="BJ127" i="8" l="1"/>
  <c r="BI128" i="8"/>
  <c r="BI129" i="8" l="1"/>
  <c r="BJ128" i="8"/>
  <c r="BJ129" i="8" l="1"/>
  <c r="BI130" i="8"/>
  <c r="BJ130" i="8" l="1"/>
  <c r="BI131" i="8"/>
  <c r="BJ131" i="8" l="1"/>
  <c r="BI132" i="8"/>
  <c r="BJ132" i="8" l="1"/>
  <c r="BI133" i="8"/>
  <c r="BI134" i="8" l="1"/>
  <c r="BJ133" i="8"/>
  <c r="BI135" i="8" l="1"/>
  <c r="BJ134" i="8"/>
  <c r="BI136" i="8" l="1"/>
  <c r="BJ135" i="8"/>
  <c r="BJ136" i="8" l="1"/>
  <c r="BI137" i="8"/>
  <c r="BJ137" i="8" l="1"/>
  <c r="BI138" i="8"/>
  <c r="BJ138" i="8" l="1"/>
  <c r="BI139" i="8"/>
  <c r="BJ139" i="8" l="1"/>
  <c r="BI140" i="8"/>
  <c r="BJ140" i="8" l="1"/>
  <c r="BI141" i="8"/>
  <c r="BI142" i="8" l="1"/>
  <c r="BJ141" i="8"/>
  <c r="BI143" i="8" l="1"/>
  <c r="BJ142" i="8"/>
  <c r="BI144" i="8" l="1"/>
  <c r="BJ143" i="8"/>
  <c r="BI145" i="8" l="1"/>
  <c r="BJ144" i="8"/>
  <c r="BI146" i="8" l="1"/>
  <c r="BJ145" i="8"/>
  <c r="BI147" i="8" l="1"/>
  <c r="BJ146" i="8"/>
  <c r="BI148" i="8" l="1"/>
  <c r="BJ148" i="8" s="1"/>
  <c r="BJ147" i="8"/>
</calcChain>
</file>

<file path=xl/sharedStrings.xml><?xml version="1.0" encoding="utf-8"?>
<sst xmlns="http://schemas.openxmlformats.org/spreadsheetml/2006/main" count="158" uniqueCount="122">
  <si>
    <t>クラブ名</t>
    <rPh sb="3" eb="4">
      <t>メイ</t>
    </rPh>
    <phoneticPr fontId="1"/>
  </si>
  <si>
    <t>住所</t>
    <rPh sb="0" eb="2">
      <t>ジュウショ</t>
    </rPh>
    <phoneticPr fontId="1"/>
  </si>
  <si>
    <t>電話番号</t>
    <rPh sb="0" eb="2">
      <t>デンワ</t>
    </rPh>
    <rPh sb="2" eb="4">
      <t>バンゴウ</t>
    </rPh>
    <phoneticPr fontId="1"/>
  </si>
  <si>
    <t>性別</t>
    <rPh sb="0" eb="2">
      <t>セイベツ</t>
    </rPh>
    <phoneticPr fontId="1"/>
  </si>
  <si>
    <t>学年</t>
    <rPh sb="0" eb="2">
      <t>ガクネン</t>
    </rPh>
    <phoneticPr fontId="1"/>
  </si>
  <si>
    <t>名</t>
    <rPh sb="0" eb="1">
      <t>メイ</t>
    </rPh>
    <phoneticPr fontId="1"/>
  </si>
  <si>
    <t>男</t>
    <rPh sb="0" eb="1">
      <t>オトコ</t>
    </rPh>
    <phoneticPr fontId="1"/>
  </si>
  <si>
    <t>女</t>
    <rPh sb="0" eb="1">
      <t>オンナ</t>
    </rPh>
    <phoneticPr fontId="1"/>
  </si>
  <si>
    <t>姓</t>
    <rPh sb="0" eb="1">
      <t>セイ</t>
    </rPh>
    <phoneticPr fontId="1"/>
  </si>
  <si>
    <t>クラブ名
（正式名称）</t>
    <rPh sb="3" eb="4">
      <t>メイ</t>
    </rPh>
    <rPh sb="6" eb="8">
      <t>セイシキ</t>
    </rPh>
    <rPh sb="8" eb="10">
      <t>メイショウ</t>
    </rPh>
    <phoneticPr fontId="1"/>
  </si>
  <si>
    <t>フリガナ</t>
    <phoneticPr fontId="1"/>
  </si>
  <si>
    <t>↓</t>
    <phoneticPr fontId="1"/>
  </si>
  <si>
    <t>登録地区</t>
    <rPh sb="0" eb="2">
      <t>トウロク</t>
    </rPh>
    <rPh sb="2" eb="4">
      <t>チク</t>
    </rPh>
    <phoneticPr fontId="1"/>
  </si>
  <si>
    <t>←20○○/○○/○○で入力をお願いします</t>
    <rPh sb="12" eb="14">
      <t>ニュウリョク</t>
    </rPh>
    <rPh sb="16" eb="17">
      <t>ネガ</t>
    </rPh>
    <phoneticPr fontId="1"/>
  </si>
  <si>
    <t>間違っている時や英文字を含む場合は直接入力をしてください</t>
    <rPh sb="0" eb="2">
      <t>マチガ</t>
    </rPh>
    <rPh sb="6" eb="7">
      <t>トキ</t>
    </rPh>
    <phoneticPr fontId="1"/>
  </si>
  <si>
    <t>代表者氏名</t>
    <rPh sb="0" eb="3">
      <t>ダイヒョウシャ</t>
    </rPh>
    <rPh sb="3" eb="5">
      <t>シメイ</t>
    </rPh>
    <phoneticPr fontId="1"/>
  </si>
  <si>
    <t>連絡先
携帯番号</t>
    <rPh sb="0" eb="3">
      <t>レンラクサキ</t>
    </rPh>
    <rPh sb="4" eb="6">
      <t>ケイタイ</t>
    </rPh>
    <rPh sb="6" eb="8">
      <t>バンゴウ</t>
    </rPh>
    <phoneticPr fontId="1"/>
  </si>
  <si>
    <t>事務連絡
担当者氏名</t>
    <rPh sb="0" eb="2">
      <t>ジム</t>
    </rPh>
    <rPh sb="2" eb="4">
      <t>レンラク</t>
    </rPh>
    <rPh sb="5" eb="8">
      <t>タントウシャ</t>
    </rPh>
    <rPh sb="8" eb="10">
      <t>シメイ</t>
    </rPh>
    <phoneticPr fontId="1"/>
  </si>
  <si>
    <t>代表者
について</t>
    <rPh sb="0" eb="3">
      <t>ダイヒョウシャ</t>
    </rPh>
    <phoneticPr fontId="1"/>
  </si>
  <si>
    <t>〒</t>
    <phoneticPr fontId="1"/>
  </si>
  <si>
    <t>FAX</t>
    <phoneticPr fontId="1"/>
  </si>
  <si>
    <t>メールアドレス</t>
    <phoneticPr fontId="1"/>
  </si>
  <si>
    <t>事務連絡
担当者
について</t>
    <rPh sb="0" eb="2">
      <t>ジム</t>
    </rPh>
    <rPh sb="2" eb="4">
      <t>レンラク</t>
    </rPh>
    <rPh sb="5" eb="8">
      <t>タントウシャ</t>
    </rPh>
    <phoneticPr fontId="1"/>
  </si>
  <si>
    <t>登録選手について</t>
    <rPh sb="0" eb="2">
      <t>トウロク</t>
    </rPh>
    <rPh sb="2" eb="4">
      <t>センシュ</t>
    </rPh>
    <phoneticPr fontId="1"/>
  </si>
  <si>
    <t>№</t>
    <phoneticPr fontId="1"/>
  </si>
  <si>
    <t>氏名（漢字）</t>
    <rPh sb="0" eb="2">
      <t>シメイ</t>
    </rPh>
    <rPh sb="3" eb="5">
      <t>カンジ</t>
    </rPh>
    <phoneticPr fontId="1"/>
  </si>
  <si>
    <t>生年月日
（西暦）</t>
    <rPh sb="0" eb="2">
      <t>セイネン</t>
    </rPh>
    <rPh sb="2" eb="4">
      <t>ガッピ</t>
    </rPh>
    <rPh sb="6" eb="8">
      <t>セイレキ</t>
    </rPh>
    <phoneticPr fontId="1"/>
  </si>
  <si>
    <t>〒</t>
    <phoneticPr fontId="1"/>
  </si>
  <si>
    <t>フリガナ（全角）</t>
    <rPh sb="5" eb="7">
      <t>ゼンカク</t>
    </rPh>
    <phoneticPr fontId="1"/>
  </si>
  <si>
    <t>学年対応表</t>
    <rPh sb="0" eb="2">
      <t>ガクネン</t>
    </rPh>
    <rPh sb="2" eb="4">
      <t>タイオウ</t>
    </rPh>
    <rPh sb="4" eb="5">
      <t>ヒョウ</t>
    </rPh>
    <phoneticPr fontId="10"/>
  </si>
  <si>
    <t>年齢</t>
    <rPh sb="0" eb="2">
      <t>ネンレイ</t>
    </rPh>
    <phoneticPr fontId="1"/>
  </si>
  <si>
    <t>年齢</t>
    <rPh sb="0" eb="2">
      <t>ネンレイ</t>
    </rPh>
    <phoneticPr fontId="10"/>
  </si>
  <si>
    <t>学年</t>
    <rPh sb="0" eb="2">
      <t>ガクネン</t>
    </rPh>
    <phoneticPr fontId="10"/>
  </si>
  <si>
    <t>年度</t>
    <rPh sb="0" eb="2">
      <t>ネンド</t>
    </rPh>
    <phoneticPr fontId="1"/>
  </si>
  <si>
    <t>NG</t>
    <phoneticPr fontId="10"/>
  </si>
  <si>
    <t>①</t>
    <phoneticPr fontId="1"/>
  </si>
  <si>
    <t>色のセルは選択できます。カーソルをセルに合わせてクリックしてください。</t>
    <rPh sb="0" eb="1">
      <t>イロ</t>
    </rPh>
    <rPh sb="5" eb="7">
      <t>センタク</t>
    </rPh>
    <rPh sb="20" eb="21">
      <t>ア</t>
    </rPh>
    <phoneticPr fontId="1"/>
  </si>
  <si>
    <t>②</t>
    <phoneticPr fontId="1"/>
  </si>
  <si>
    <t>色のセルは入力ができます。入力してください。修正が必要な場合は一旦消して入力してください。</t>
    <rPh sb="0" eb="1">
      <t>イロ</t>
    </rPh>
    <rPh sb="5" eb="7">
      <t>ニュウリョク</t>
    </rPh>
    <rPh sb="13" eb="15">
      <t>ニュウリョク</t>
    </rPh>
    <rPh sb="22" eb="24">
      <t>シュウセイ</t>
    </rPh>
    <rPh sb="25" eb="27">
      <t>ヒツヨウ</t>
    </rPh>
    <rPh sb="28" eb="30">
      <t>バアイ</t>
    </rPh>
    <rPh sb="31" eb="33">
      <t>イッタン</t>
    </rPh>
    <rPh sb="33" eb="34">
      <t>ケ</t>
    </rPh>
    <rPh sb="36" eb="38">
      <t>ニュウリョク</t>
    </rPh>
    <phoneticPr fontId="1"/>
  </si>
  <si>
    <t>入力エリア</t>
    <rPh sb="0" eb="2">
      <t>ニュウリョク</t>
    </rPh>
    <phoneticPr fontId="1"/>
  </si>
  <si>
    <t>クラブ略称</t>
    <rPh sb="3" eb="5">
      <t>リャクショウ</t>
    </rPh>
    <phoneticPr fontId="1"/>
  </si>
  <si>
    <t>携帯番号</t>
    <rPh sb="0" eb="2">
      <t>ケイタイ</t>
    </rPh>
    <rPh sb="2" eb="4">
      <t>バンゴウ</t>
    </rPh>
    <phoneticPr fontId="1"/>
  </si>
  <si>
    <t>代表者
携帯番号</t>
    <rPh sb="0" eb="3">
      <t>ダイヒョウシャ</t>
    </rPh>
    <rPh sb="4" eb="6">
      <t>ケイタイ</t>
    </rPh>
    <rPh sb="6" eb="8">
      <t>バンゴウ</t>
    </rPh>
    <phoneticPr fontId="1"/>
  </si>
  <si>
    <t>日付</t>
    <rPh sb="0" eb="2">
      <t>ヒヅケ</t>
    </rPh>
    <phoneticPr fontId="1"/>
  </si>
  <si>
    <t>自宅</t>
    <rPh sb="0" eb="2">
      <t>ジタク</t>
    </rPh>
    <phoneticPr fontId="1"/>
  </si>
  <si>
    <t>FAX</t>
    <phoneticPr fontId="1"/>
  </si>
  <si>
    <t>事務連絡担当者</t>
    <rPh sb="0" eb="2">
      <t>ジム</t>
    </rPh>
    <rPh sb="2" eb="4">
      <t>レンラク</t>
    </rPh>
    <rPh sb="4" eb="7">
      <t>タントウシャ</t>
    </rPh>
    <phoneticPr fontId="1"/>
  </si>
  <si>
    <t>《個人情報の取扱について》　記載された個人情報は、連盟運営のために利用するものです。</t>
    <phoneticPr fontId="1"/>
  </si>
  <si>
    <t>《個人情報の取扱について》　記載された個人情報は、連盟運営のために利用するものです。</t>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</si>
  <si>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</si>
  <si>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</si>
  <si>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</si>
  <si>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</si>
  <si>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</si>
  <si>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</si>
  <si>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学年計</t>
    <rPh sb="0" eb="2">
      <t>ガクネン</t>
    </rPh>
    <rPh sb="2" eb="3">
      <t>ケイ</t>
    </rPh>
    <phoneticPr fontId="1"/>
  </si>
  <si>
    <t>男女別計</t>
    <rPh sb="0" eb="2">
      <t>ダンジョ</t>
    </rPh>
    <rPh sb="2" eb="3">
      <t>ベツ</t>
    </rPh>
    <rPh sb="3" eb="4">
      <t>ケイ</t>
    </rPh>
    <phoneticPr fontId="1"/>
  </si>
  <si>
    <t>印刷エリア</t>
    <rPh sb="0" eb="2">
      <t>インサツ</t>
    </rPh>
    <phoneticPr fontId="1"/>
  </si>
  <si>
    <t>氏名</t>
    <rPh sb="0" eb="2">
      <t>シメイ</t>
    </rPh>
    <phoneticPr fontId="1"/>
  </si>
  <si>
    <t>ﾒﾙｱﾄﾞ</t>
    <phoneticPr fontId="1"/>
  </si>
  <si>
    <t>←全ての項目入力しないと下記の印刷エリアに反映しません</t>
    <rPh sb="1" eb="2">
      <t>スベ</t>
    </rPh>
    <rPh sb="4" eb="6">
      <t>コウモク</t>
    </rPh>
    <rPh sb="6" eb="8">
      <t>ニュウリョク</t>
    </rPh>
    <rPh sb="12" eb="14">
      <t>カキ</t>
    </rPh>
    <rPh sb="15" eb="17">
      <t>インサツ</t>
    </rPh>
    <rPh sb="21" eb="23">
      <t>ハンエイ</t>
    </rPh>
    <phoneticPr fontId="1"/>
  </si>
  <si>
    <t>必ず日バ登録番号～郵便番号までご記入ください。</t>
    <rPh sb="0" eb="1">
      <t>カナラ</t>
    </rPh>
    <rPh sb="2" eb="3">
      <t>ニチ</t>
    </rPh>
    <rPh sb="4" eb="6">
      <t>トウロク</t>
    </rPh>
    <rPh sb="6" eb="8">
      <t>バンゴウ</t>
    </rPh>
    <rPh sb="9" eb="13">
      <t>ユウビンバンゴウ</t>
    </rPh>
    <rPh sb="16" eb="18">
      <t>キニュウ</t>
    </rPh>
    <phoneticPr fontId="1"/>
  </si>
  <si>
    <t xml:space="preserve">メール送信先： </t>
    <rPh sb="3" eb="5">
      <t>ソウシン</t>
    </rPh>
    <rPh sb="5" eb="6">
      <t>サキ</t>
    </rPh>
    <phoneticPr fontId="1"/>
  </si>
  <si>
    <t>日バ登録番号
（10桁）</t>
    <rPh sb="0" eb="1">
      <t>ヒ</t>
    </rPh>
    <rPh sb="2" eb="4">
      <t>トウロク</t>
    </rPh>
    <rPh sb="4" eb="6">
      <t>バンゴウ</t>
    </rPh>
    <rPh sb="10" eb="11">
      <t>ケタ</t>
    </rPh>
    <phoneticPr fontId="1"/>
  </si>
  <si>
    <r>
      <t xml:space="preserve">クラブ名
</t>
    </r>
    <r>
      <rPr>
        <sz val="8"/>
        <rFont val="ＭＳ Ｐゴシック"/>
        <family val="3"/>
        <charset val="128"/>
      </rPr>
      <t>（略称：８文字以内）</t>
    </r>
    <rPh sb="3" eb="4">
      <t>メイ</t>
    </rPh>
    <rPh sb="6" eb="8">
      <t>リャクショウ</t>
    </rPh>
    <rPh sb="10" eb="12">
      <t>モジ</t>
    </rPh>
    <rPh sb="12" eb="14">
      <t>イナイ</t>
    </rPh>
    <phoneticPr fontId="1"/>
  </si>
  <si>
    <t>←北九州、筑豊、福岡、筑前、筑後から選択してください</t>
    <rPh sb="1" eb="4">
      <t>キタキュウシュウ</t>
    </rPh>
    <rPh sb="5" eb="7">
      <t>チクホウ</t>
    </rPh>
    <rPh sb="8" eb="10">
      <t>フクオカ</t>
    </rPh>
    <rPh sb="11" eb="13">
      <t>チクゼン</t>
    </rPh>
    <rPh sb="14" eb="16">
      <t>チクゴ</t>
    </rPh>
    <rPh sb="18" eb="20">
      <t>センタク</t>
    </rPh>
    <phoneticPr fontId="1"/>
  </si>
  <si>
    <t>登録料の振込口座について</t>
    <rPh sb="0" eb="2">
      <t>トウロク</t>
    </rPh>
    <rPh sb="2" eb="3">
      <t>リョウ</t>
    </rPh>
    <rPh sb="4" eb="6">
      <t>フリコミ</t>
    </rPh>
    <rPh sb="6" eb="8">
      <t>コウザ</t>
    </rPh>
    <phoneticPr fontId="1"/>
  </si>
  <si>
    <t>郵便局から：</t>
    <phoneticPr fontId="1"/>
  </si>
  <si>
    <t>０１７９０－８－４９３６２　</t>
    <phoneticPr fontId="1"/>
  </si>
  <si>
    <r>
      <t xml:space="preserve">銀 </t>
    </r>
    <r>
      <rPr>
        <sz val="10.5"/>
        <rFont val="Century"/>
        <family val="1"/>
      </rPr>
      <t xml:space="preserve"> </t>
    </r>
    <r>
      <rPr>
        <sz val="10.5"/>
        <rFont val="ＭＳ Ｐゴシック"/>
        <family val="3"/>
        <charset val="128"/>
      </rPr>
      <t>行から：</t>
    </r>
    <phoneticPr fontId="1"/>
  </si>
  <si>
    <t>ゆうちょ銀行　　一七九 店　　当座　　００４９３６２</t>
    <phoneticPr fontId="1"/>
  </si>
  <si>
    <t>（いずれも）口座名義　：　福岡県小学生バドミントン連盟</t>
    <phoneticPr fontId="1"/>
  </si>
  <si>
    <t>生年月日欄を</t>
    <rPh sb="0" eb="4">
      <t>セイネンガッピ</t>
    </rPh>
    <rPh sb="4" eb="5">
      <t>ラン</t>
    </rPh>
    <phoneticPr fontId="1"/>
  </si>
  <si>
    <t>データの入力規則で修正</t>
    <rPh sb="4" eb="6">
      <t>ニュウリョク</t>
    </rPh>
    <rPh sb="6" eb="8">
      <t>キソク</t>
    </rPh>
    <rPh sb="9" eb="11">
      <t>シュウセイ</t>
    </rPh>
    <phoneticPr fontId="1"/>
  </si>
  <si>
    <t>連絡先
携帯番号</t>
    <phoneticPr fontId="1"/>
  </si>
  <si>
    <t>touroku@fukuoka-ebf.site</t>
    <phoneticPr fontId="1"/>
  </si>
  <si>
    <t>↓</t>
    <phoneticPr fontId="1"/>
  </si>
  <si>
    <t>必ず年度の数字を入れ替えること</t>
    <rPh sb="0" eb="1">
      <t>カナラ</t>
    </rPh>
    <rPh sb="2" eb="4">
      <t>ネンド</t>
    </rPh>
    <rPh sb="5" eb="7">
      <t>スウジ</t>
    </rPh>
    <rPh sb="8" eb="9">
      <t>イ</t>
    </rPh>
    <rPh sb="10" eb="11">
      <t>カ</t>
    </rPh>
    <phoneticPr fontId="1"/>
  </si>
  <si>
    <t>生年月日の期間も変更すること</t>
    <rPh sb="0" eb="4">
      <t>セイネンガッピ</t>
    </rPh>
    <rPh sb="5" eb="7">
      <t>キカン</t>
    </rPh>
    <rPh sb="8" eb="10">
      <t>ヘンコウ</t>
    </rPh>
    <phoneticPr fontId="1"/>
  </si>
  <si>
    <r>
      <t>※代表者・事務連絡担当者とも、</t>
    </r>
    <r>
      <rPr>
        <b/>
        <sz val="11"/>
        <color rgb="FFFF0000"/>
        <rFont val="ＭＳ Ｐゴシック"/>
        <family val="3"/>
        <charset val="128"/>
      </rPr>
      <t>新年度</t>
    </r>
    <r>
      <rPr>
        <sz val="11"/>
        <rFont val="ＭＳ Ｐゴシック"/>
        <family val="3"/>
        <charset val="128"/>
      </rPr>
      <t>の方の氏名をご記入ください。</t>
    </r>
    <r>
      <rPr>
        <b/>
        <sz val="11"/>
        <rFont val="ＭＳ Ｐゴシック"/>
        <family val="3"/>
        <charset val="128"/>
      </rPr>
      <t>交代される場合</t>
    </r>
    <r>
      <rPr>
        <sz val="11"/>
        <rFont val="ＭＳ Ｐゴシック"/>
        <family val="3"/>
        <charset val="128"/>
      </rPr>
      <t>は</t>
    </r>
    <r>
      <rPr>
        <b/>
        <sz val="11"/>
        <color rgb="FFFF0000"/>
        <rFont val="ＭＳ Ｐゴシック"/>
        <family val="3"/>
        <charset val="128"/>
      </rPr>
      <t>赤書き</t>
    </r>
    <r>
      <rPr>
        <sz val="11"/>
        <rFont val="ＭＳ Ｐゴシック"/>
        <family val="3"/>
        <charset val="128"/>
      </rPr>
      <t>でお願いします</t>
    </r>
    <phoneticPr fontId="1"/>
  </si>
  <si>
    <t>申込年月日
（記入日）</t>
    <rPh sb="0" eb="2">
      <t>モウシコミ</t>
    </rPh>
    <rPh sb="2" eb="5">
      <t>ネンガッピ</t>
    </rPh>
    <rPh sb="3" eb="5">
      <t>ガッピ</t>
    </rPh>
    <rPh sb="7" eb="10">
      <t>キニュウビ</t>
    </rPh>
    <phoneticPr fontId="1"/>
  </si>
  <si>
    <t>選択項目</t>
  </si>
  <si>
    <t>申請日</t>
    <rPh sb="0" eb="2">
      <t>シンセイ</t>
    </rPh>
    <rPh sb="2" eb="3">
      <t>ヒ</t>
    </rPh>
    <phoneticPr fontId="1"/>
  </si>
  <si>
    <t>追加選手登録(０円)</t>
  </si>
  <si>
    <t>県小連
団体登録料</t>
    <phoneticPr fontId="1"/>
  </si>
  <si>
    <t>本申請
合計</t>
    <rPh sb="0" eb="3">
      <t>ホンシンセイ</t>
    </rPh>
    <phoneticPr fontId="1"/>
  </si>
  <si>
    <t>団体登録費の種別</t>
  </si>
  <si>
    <t>団体登録の種別</t>
    <rPh sb="0" eb="2">
      <t>ダンタイ</t>
    </rPh>
    <rPh sb="2" eb="4">
      <t>トウロク</t>
    </rPh>
    <rPh sb="5" eb="7">
      <t>シュベツ</t>
    </rPh>
    <phoneticPr fontId="1"/>
  </si>
  <si>
    <r>
      <t>←本申請の　</t>
    </r>
    <r>
      <rPr>
        <b/>
        <u/>
        <sz val="14"/>
        <rFont val="ＭＳ Ｐゴシック"/>
        <family val="3"/>
        <charset val="128"/>
      </rPr>
      <t>団体登録種別</t>
    </r>
    <rPh sb="1" eb="2">
      <t>ホン</t>
    </rPh>
    <rPh sb="2" eb="4">
      <t>シンセイ</t>
    </rPh>
    <rPh sb="6" eb="10">
      <t>ダンタイトウロク</t>
    </rPh>
    <rPh sb="10" eb="12">
      <t>シュベツ</t>
    </rPh>
    <phoneticPr fontId="1"/>
  </si>
  <si>
    <t>新規登録団体(1万円)</t>
    <phoneticPr fontId="1"/>
  </si>
  <si>
    <t>本申請内容の登録料</t>
    <rPh sb="0" eb="5">
      <t>ホンシンセイナイヨウ</t>
    </rPh>
    <rPh sb="6" eb="9">
      <t>トウロクリョウ</t>
    </rPh>
    <phoneticPr fontId="1"/>
  </si>
  <si>
    <t>日小連
選手登録料
(1名 500円)</t>
    <rPh sb="12" eb="13">
      <t>メイ</t>
    </rPh>
    <rPh sb="17" eb="18">
      <t>エン</t>
    </rPh>
    <phoneticPr fontId="1"/>
  </si>
  <si>
    <t>県小連
個人登録料
(1名 500円)</t>
    <phoneticPr fontId="1"/>
  </si>
  <si>
    <t>本申請
選手人数</t>
    <rPh sb="0" eb="3">
      <t>ホンシンセイ</t>
    </rPh>
    <rPh sb="4" eb="6">
      <t>センシュ</t>
    </rPh>
    <rPh sb="6" eb="8">
      <t>ニンズウ</t>
    </rPh>
    <phoneticPr fontId="1"/>
  </si>
  <si>
    <t>本申請の登登録者数</t>
    <rPh sb="0" eb="1">
      <t>ホン</t>
    </rPh>
    <rPh sb="1" eb="3">
      <t>シンセイ</t>
    </rPh>
    <rPh sb="4" eb="5">
      <t>ノボル</t>
    </rPh>
    <rPh sb="5" eb="7">
      <t>トウロク</t>
    </rPh>
    <rPh sb="7" eb="8">
      <t>シャ</t>
    </rPh>
    <rPh sb="8" eb="9">
      <t>スウ</t>
    </rPh>
    <phoneticPr fontId="1"/>
  </si>
  <si>
    <t>本申請の登録料</t>
    <phoneticPr fontId="1"/>
  </si>
  <si>
    <t>本申請の登録料</t>
    <rPh sb="0" eb="1">
      <t>ホン</t>
    </rPh>
    <rPh sb="1" eb="3">
      <t>シンセイ</t>
    </rPh>
    <rPh sb="4" eb="7">
      <t>トウロクリョウ</t>
    </rPh>
    <phoneticPr fontId="1"/>
  </si>
  <si>
    <t>本申請の登録者数</t>
    <rPh sb="0" eb="1">
      <t>ホン</t>
    </rPh>
    <rPh sb="1" eb="3">
      <t>シンセイ</t>
    </rPh>
    <rPh sb="4" eb="6">
      <t>トウロク</t>
    </rPh>
    <rPh sb="6" eb="7">
      <t>シャ</t>
    </rPh>
    <rPh sb="7" eb="8">
      <t>スウ</t>
    </rPh>
    <phoneticPr fontId="1"/>
  </si>
  <si>
    <t>団体登録費
の種別</t>
    <rPh sb="0" eb="2">
      <t>ダンタイ</t>
    </rPh>
    <rPh sb="2" eb="4">
      <t>トウロク</t>
    </rPh>
    <rPh sb="4" eb="5">
      <t>ヒ</t>
    </rPh>
    <rPh sb="7" eb="9">
      <t>シュベツ</t>
    </rPh>
    <phoneticPr fontId="1"/>
  </si>
  <si>
    <t>〒郵便番号</t>
    <rPh sb="1" eb="5">
      <t>ユウビンバンゴウ</t>
    </rPh>
    <phoneticPr fontId="1"/>
  </si>
  <si>
    <t>〒郵便番号</t>
    <phoneticPr fontId="1"/>
  </si>
  <si>
    <t>クラブの
規約の有無</t>
    <phoneticPr fontId="1"/>
  </si>
  <si>
    <t>前年度継続団体(5千円)</t>
    <rPh sb="0" eb="3">
      <t>ゼンネンド</t>
    </rPh>
    <phoneticPr fontId="1"/>
  </si>
  <si>
    <t>サイドコーチ登録料と同じ口座です。団体・選手登録とサイドコーチ登録料を合算して振り込み頂いて構いません。</t>
    <phoneticPr fontId="1"/>
  </si>
  <si>
    <t>振込者名に、団体名を含めて下さい。（団体名振込担当者氏名）</t>
    <rPh sb="2" eb="3">
      <t>シャ</t>
    </rPh>
    <rPh sb="3" eb="4">
      <t>メイ</t>
    </rPh>
    <rPh sb="6" eb="8">
      <t>ダンタイ</t>
    </rPh>
    <rPh sb="8" eb="9">
      <t>メイ</t>
    </rPh>
    <rPh sb="10" eb="11">
      <t>フク</t>
    </rPh>
    <rPh sb="13" eb="14">
      <t>クダ</t>
    </rPh>
    <rPh sb="18" eb="21">
      <t>ダンタイメイ</t>
    </rPh>
    <rPh sb="21" eb="23">
      <t>フリコミ</t>
    </rPh>
    <rPh sb="23" eb="26">
      <t>タントウシャ</t>
    </rPh>
    <rPh sb="26" eb="28">
      <t>シメイ</t>
    </rPh>
    <phoneticPr fontId="1"/>
  </si>
  <si>
    <r>
      <t xml:space="preserve">振込予定日
</t>
    </r>
    <r>
      <rPr>
        <sz val="8"/>
        <rFont val="ＭＳ Ｐゴシック"/>
        <family val="3"/>
        <charset val="128"/>
      </rPr>
      <t>振込は団体名
を含めて下さい</t>
    </r>
    <rPh sb="0" eb="2">
      <t>フリコミ</t>
    </rPh>
    <rPh sb="2" eb="5">
      <t>ヨテイビ</t>
    </rPh>
    <rPh sb="6" eb="8">
      <t>フリコミ</t>
    </rPh>
    <rPh sb="9" eb="12">
      <t>ダンタイメイ</t>
    </rPh>
    <rPh sb="14" eb="15">
      <t>フク</t>
    </rPh>
    <rPh sb="17" eb="18">
      <t>クダ</t>
    </rPh>
    <phoneticPr fontId="1"/>
  </si>
  <si>
    <t>日小連選手登録料</t>
    <phoneticPr fontId="1"/>
  </si>
  <si>
    <t>本 申請選手人数</t>
    <phoneticPr fontId="1"/>
  </si>
  <si>
    <t>県小連団体登録料</t>
    <phoneticPr fontId="1"/>
  </si>
  <si>
    <t>振込予定日</t>
    <phoneticPr fontId="1"/>
  </si>
  <si>
    <t>県小連個人登録料</t>
    <phoneticPr fontId="1"/>
  </si>
  <si>
    <t>本　申請合計</t>
    <phoneticPr fontId="1"/>
  </si>
  <si>
    <t>振込予定日</t>
    <phoneticPr fontId="1"/>
  </si>
  <si>
    <t>本申請
登録料合計</t>
    <rPh sb="0" eb="3">
      <t>ホンシンセイ</t>
    </rPh>
    <rPh sb="4" eb="7">
      <t>トウロクリョウ</t>
    </rPh>
    <rPh sb="7" eb="9">
      <t>ゴウケイ</t>
    </rPh>
    <phoneticPr fontId="1"/>
  </si>
  <si>
    <r>
      <t>属員</t>
    </r>
    <r>
      <rPr>
        <b/>
        <sz val="11"/>
        <color rgb="FFFF0000"/>
        <rFont val="ＭＳ Ｐゴシック"/>
        <family val="3"/>
        <charset val="128"/>
      </rPr>
      <t>全員</t>
    </r>
    <r>
      <rPr>
        <sz val="11"/>
        <rFont val="ＭＳ Ｐゴシック"/>
        <family val="3"/>
        <charset val="128"/>
      </rPr>
      <t>の登録をお願いします。</t>
    </r>
    <rPh sb="0" eb="1">
      <t>ゾク</t>
    </rPh>
    <rPh sb="1" eb="2">
      <t>イン</t>
    </rPh>
    <rPh sb="2" eb="4">
      <t>ゼンイン</t>
    </rPh>
    <rPh sb="5" eb="7">
      <t>トウロク</t>
    </rPh>
    <rPh sb="9" eb="10">
      <t>ネガ</t>
    </rPh>
    <phoneticPr fontId="1"/>
  </si>
  <si>
    <t>試合に出場するしないにかかわらず</t>
    <rPh sb="0" eb="2">
      <t>シアイ</t>
    </rPh>
    <rPh sb="3" eb="5">
      <t>シュツジョウ</t>
    </rPh>
    <phoneticPr fontId="1"/>
  </si>
  <si>
    <t>ご協力ください</t>
    <rPh sb="1" eb="3">
      <t>キョウリョク</t>
    </rPh>
    <phoneticPr fontId="1"/>
  </si>
  <si>
    <t>申し込みから</t>
    <rPh sb="0" eb="1">
      <t>サル</t>
    </rPh>
    <rPh sb="2" eb="3">
      <t>コ</t>
    </rPh>
    <phoneticPr fontId="1"/>
  </si>
  <si>
    <t>ｖ</t>
    <phoneticPr fontId="1"/>
  </si>
  <si>
    <t>1週間以内のお振込みに</t>
    <phoneticPr fontId="1"/>
  </si>
  <si>
    <r>
      <t>・申し込みから</t>
    </r>
    <r>
      <rPr>
        <u/>
        <sz val="14"/>
        <color rgb="FFFF0000"/>
        <rFont val="ＭＳ Ｐゴシック"/>
        <family val="3"/>
        <charset val="128"/>
      </rPr>
      <t>1週間以内のお振込み</t>
    </r>
    <r>
      <rPr>
        <sz val="11"/>
        <rFont val="ＭＳ Ｐゴシック"/>
        <family val="3"/>
        <charset val="128"/>
      </rPr>
      <t>に、ご協力頂きますよう よろしくお願い致します。</t>
    </r>
    <rPh sb="22" eb="23">
      <t>イタダ</t>
    </rPh>
    <phoneticPr fontId="1"/>
  </si>
  <si>
    <t>2026年度　福岡県小学生バドミントン連盟登録名簿</t>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</si>
</sst>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00\-0000\-0000"/>
    <numFmt numFmtId="177" formatCode="[&lt;=999]000;[&lt;=9999]000\-00;000\-0000"/>
    <numFmt numFmtId="178" formatCode="00000000"/>
    <numFmt numFmtId="179" formatCode="0_ "/>
    <numFmt numFmtId="180" formatCode="000\-0000"/>
    <numFmt numFmtId="181" formatCode="&quot;¥&quot;#,##0;[Red]&quot;¥&quot;\-#,##0\&amp;&quot;円&quot;"/>
    <numFmt numFmtId="182" formatCode="[$¥-411]#,##0;[Red]\-[$¥-411]#,##0"/>
    <numFmt numFmtId="183" formatCode="#,##0&quot;人&quot;"/>
    <numFmt numFmtId="184" formatCode="yyyy/mm/dd"/>
    <numFmt numFmtId="185" formatCode="0000000000"/>
    <numFmt numFmtId="186" formatCode="[&lt;=99999999]####\-####;\(00\)\ ####\-####"/>
  </numFmts>
  <fonts count="24" x14ac:knownFonts="1">
    <font>
      <sz val="11"/>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sz val="9"/>
      <name val="ＭＳ Ｐゴシック"/>
      <family val="3"/>
      <charset val="128"/>
    </font>
    <font>
      <sz val="10.95"/>
      <color indexed="8"/>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6"/>
      <name val="メイリオ"/>
      <family val="2"/>
      <charset val="128"/>
    </font>
    <font>
      <b/>
      <sz val="11"/>
      <name val="ＭＳ Ｐゴシック"/>
      <family val="3"/>
      <charset val="128"/>
    </font>
    <font>
      <sz val="20"/>
      <color rgb="FFFF0000"/>
      <name val="ＭＳ Ｐゴシック"/>
      <family val="3"/>
      <charset val="128"/>
    </font>
    <font>
      <b/>
      <sz val="14"/>
      <color rgb="FFFF0000"/>
      <name val="ＭＳ Ｐゴシック"/>
      <family val="3"/>
      <charset val="128"/>
    </font>
    <font>
      <sz val="8"/>
      <name val="ＭＳ Ｐゴシック"/>
      <family val="3"/>
      <charset val="128"/>
    </font>
    <font>
      <b/>
      <sz val="11"/>
      <color rgb="FFFF0000"/>
      <name val="ＭＳ Ｐゴシック"/>
      <family val="3"/>
      <charset val="128"/>
    </font>
    <font>
      <sz val="10.5"/>
      <name val="Century"/>
      <family val="1"/>
    </font>
    <font>
      <sz val="10.5"/>
      <name val="ＭＳ Ｐゴシック"/>
      <family val="3"/>
      <charset val="128"/>
    </font>
    <font>
      <u/>
      <sz val="11"/>
      <color theme="10"/>
      <name val="ＭＳ Ｐゴシック"/>
      <family val="3"/>
      <charset val="128"/>
    </font>
    <font>
      <b/>
      <u/>
      <sz val="14"/>
      <color rgb="FFFF0000"/>
      <name val="ＭＳ Ｐゴシック"/>
      <family val="3"/>
      <charset val="128"/>
    </font>
    <font>
      <sz val="11"/>
      <color rgb="FFFF0000"/>
      <name val="ＭＳ Ｐゴシック"/>
      <family val="3"/>
      <charset val="128"/>
    </font>
    <font>
      <b/>
      <sz val="12"/>
      <name val="ＭＳ Ｐゴシック"/>
      <family val="3"/>
      <charset val="128"/>
    </font>
    <font>
      <b/>
      <u/>
      <sz val="14"/>
      <name val="ＭＳ Ｐゴシック"/>
      <family val="3"/>
      <charset val="128"/>
    </font>
    <font>
      <u/>
      <sz val="14"/>
      <color rgb="FFFF0000"/>
      <name val="ＭＳ Ｐゴシック"/>
      <family val="3"/>
      <charset val="128"/>
    </font>
  </fonts>
  <fills count="8">
    <fill>
      <patternFill patternType="none"/>
    </fill>
    <fill>
      <patternFill patternType="gray125"/>
    </fill>
    <fill>
      <patternFill patternType="solid">
        <fgColor rgb="FFE6FFE6"/>
        <bgColor indexed="64"/>
      </patternFill>
    </fill>
    <fill>
      <patternFill patternType="solid">
        <fgColor rgb="FFFFFFE6"/>
        <bgColor indexed="64"/>
      </patternFill>
    </fill>
    <fill>
      <patternFill patternType="solid">
        <fgColor theme="7" tint="0.79998168889431442"/>
        <bgColor indexed="64"/>
      </patternFill>
    </fill>
    <fill>
      <patternFill patternType="solid">
        <fgColor rgb="FFFFE6FF"/>
        <bgColor indexed="64"/>
      </patternFill>
    </fill>
    <fill>
      <patternFill patternType="solid">
        <fgColor theme="0" tint="-0.249977111117893"/>
        <bgColor indexed="64"/>
      </patternFill>
    </fill>
    <fill>
      <patternFill patternType="solid">
        <fgColor rgb="FFFFFF00"/>
        <bgColor indexed="64"/>
      </patternFill>
    </fill>
  </fills>
  <borders count="10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hair">
        <color indexed="64"/>
      </left>
      <right/>
      <top style="thin">
        <color indexed="64"/>
      </top>
      <bottom style="dotted">
        <color indexed="64"/>
      </bottom>
      <diagonal/>
    </border>
    <border>
      <left style="dotted">
        <color indexed="64"/>
      </left>
      <right/>
      <top style="medium">
        <color indexed="64"/>
      </top>
      <bottom/>
      <diagonal/>
    </border>
    <border>
      <left style="dotted">
        <color indexed="64"/>
      </left>
      <right/>
      <top style="thin">
        <color indexed="64"/>
      </top>
      <bottom/>
      <diagonal/>
    </border>
    <border>
      <left style="dotted">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hair">
        <color indexed="64"/>
      </right>
      <top style="thin">
        <color auto="1"/>
      </top>
      <bottom style="dotted">
        <color auto="1"/>
      </bottom>
      <diagonal/>
    </border>
    <border>
      <left style="hair">
        <color indexed="64"/>
      </left>
      <right style="hair">
        <color indexed="64"/>
      </right>
      <top style="thin">
        <color auto="1"/>
      </top>
      <bottom style="dotted">
        <color auto="1"/>
      </bottom>
      <diagonal/>
    </border>
    <border>
      <left/>
      <right style="hair">
        <color indexed="64"/>
      </right>
      <top style="dotted">
        <color auto="1"/>
      </top>
      <bottom style="thin">
        <color indexed="64"/>
      </bottom>
      <diagonal/>
    </border>
    <border>
      <left style="hair">
        <color indexed="64"/>
      </left>
      <right style="hair">
        <color indexed="64"/>
      </right>
      <top style="dotted">
        <color auto="1"/>
      </top>
      <bottom style="thin">
        <color indexed="64"/>
      </bottom>
      <diagonal/>
    </border>
    <border>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style="hair">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0" fontId="5" fillId="0" borderId="0"/>
    <xf numFmtId="38" fontId="6" fillId="0" borderId="0" applyFont="0" applyFill="0" applyBorder="0" applyAlignment="0" applyProtection="0">
      <alignment vertical="center"/>
    </xf>
    <xf numFmtId="6" fontId="6" fillId="0" borderId="0" applyFont="0" applyFill="0" applyBorder="0" applyAlignment="0" applyProtection="0">
      <alignment vertical="center"/>
    </xf>
    <xf numFmtId="0" fontId="18" fillId="0" borderId="0" applyNumberFormat="0" applyFill="0" applyBorder="0" applyAlignment="0" applyProtection="0"/>
  </cellStyleXfs>
  <cellXfs count="394">
    <xf numFmtId="0" fontId="0" fillId="0" borderId="0" xfId="0"/>
    <xf numFmtId="0" fontId="0" fillId="0" borderId="7" xfId="0" applyBorder="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center"/>
    </xf>
    <xf numFmtId="0" fontId="11" fillId="4" borderId="7" xfId="0" applyFont="1" applyFill="1" applyBorder="1" applyAlignment="1">
      <alignment horizontal="center" vertical="center"/>
    </xf>
    <xf numFmtId="179" fontId="0" fillId="0" borderId="7" xfId="0" applyNumberFormat="1" applyBorder="1" applyAlignment="1">
      <alignment horizontal="center" vertical="center"/>
    </xf>
    <xf numFmtId="0" fontId="7" fillId="6" borderId="0" xfId="0" applyFont="1" applyFill="1" applyAlignment="1">
      <alignment vertical="center"/>
    </xf>
    <xf numFmtId="0" fontId="7" fillId="6" borderId="17" xfId="0" applyFont="1" applyFill="1" applyBorder="1" applyAlignment="1">
      <alignment horizontal="center" vertical="center"/>
    </xf>
    <xf numFmtId="38" fontId="7" fillId="0" borderId="0" xfId="2" applyFont="1" applyBorder="1" applyAlignment="1">
      <alignment vertical="center"/>
    </xf>
    <xf numFmtId="0" fontId="0" fillId="2" borderId="10" xfId="0" applyFill="1" applyBorder="1" applyAlignment="1">
      <alignment vertical="center"/>
    </xf>
    <xf numFmtId="0" fontId="0" fillId="2" borderId="9" xfId="0" applyFill="1" applyBorder="1" applyAlignment="1">
      <alignment vertical="center"/>
    </xf>
    <xf numFmtId="0" fontId="3" fillId="0" borderId="0" xfId="0" applyFont="1" applyAlignment="1">
      <alignment vertical="center"/>
    </xf>
    <xf numFmtId="0" fontId="8" fillId="6" borderId="0" xfId="0" applyFont="1" applyFill="1" applyAlignment="1">
      <alignment vertical="center"/>
    </xf>
    <xf numFmtId="0" fontId="8" fillId="0" borderId="0" xfId="0" applyFont="1" applyAlignment="1">
      <alignment vertical="center"/>
    </xf>
    <xf numFmtId="0" fontId="7" fillId="7" borderId="0" xfId="0" applyFont="1" applyFill="1" applyAlignment="1">
      <alignment vertical="center"/>
    </xf>
    <xf numFmtId="0" fontId="20" fillId="0" borderId="0" xfId="0" applyFont="1" applyAlignment="1">
      <alignment vertical="center"/>
    </xf>
    <xf numFmtId="0" fontId="7" fillId="0" borderId="14" xfId="0" applyFont="1" applyBorder="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21" fillId="0" borderId="0" xfId="0" applyFont="1" applyAlignment="1">
      <alignment vertical="center"/>
    </xf>
    <xf numFmtId="6" fontId="0" fillId="0" borderId="0" xfId="3" applyFont="1" applyFill="1" applyBorder="1" applyAlignment="1" applyProtection="1">
      <alignment horizontal="right" vertical="center"/>
    </xf>
    <xf numFmtId="14" fontId="7" fillId="0" borderId="0" xfId="0" applyNumberFormat="1" applyFont="1" applyAlignment="1">
      <alignment vertical="center"/>
    </xf>
    <xf numFmtId="0" fontId="0" fillId="6" borderId="0" xfId="0" applyFill="1" applyAlignment="1">
      <alignment vertical="center"/>
    </xf>
    <xf numFmtId="0" fontId="11" fillId="0" borderId="0" xfId="0" applyFont="1" applyAlignment="1">
      <alignment vertical="center"/>
    </xf>
    <xf numFmtId="14" fontId="0" fillId="0" borderId="0" xfId="0" applyNumberFormat="1" applyAlignment="1">
      <alignment vertical="center"/>
    </xf>
    <xf numFmtId="0" fontId="0" fillId="5" borderId="0" xfId="0" applyFill="1" applyAlignment="1">
      <alignment vertical="center"/>
    </xf>
    <xf numFmtId="6" fontId="7" fillId="0" borderId="0" xfId="0" applyNumberFormat="1" applyFont="1" applyAlignment="1">
      <alignment vertical="center"/>
    </xf>
    <xf numFmtId="0" fontId="13" fillId="0" borderId="0" xfId="0" applyFont="1" applyAlignment="1">
      <alignment vertical="center"/>
    </xf>
    <xf numFmtId="0" fontId="17" fillId="0" borderId="0" xfId="0" applyFont="1" applyAlignment="1">
      <alignment horizontal="justify" vertical="center" wrapText="1"/>
    </xf>
    <xf numFmtId="0" fontId="20" fillId="0" borderId="0" xfId="0" applyFont="1" applyAlignment="1">
      <alignment horizontal="righ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0" xfId="0" applyFont="1" applyBorder="1" applyAlignment="1">
      <alignment horizontal="center" vertical="center" wrapText="1"/>
    </xf>
    <xf numFmtId="0" fontId="3" fillId="0" borderId="0" xfId="0" applyFont="1" applyAlignment="1">
      <alignment horizontal="center" vertical="center"/>
    </xf>
    <xf numFmtId="0" fontId="3" fillId="0" borderId="59" xfId="0" applyFont="1" applyBorder="1" applyAlignment="1">
      <alignment horizontal="center" vertical="center"/>
    </xf>
    <xf numFmtId="0" fontId="3" fillId="0" borderId="4" xfId="0" applyFont="1" applyBorder="1" applyAlignment="1">
      <alignment horizontal="center" vertical="center"/>
    </xf>
    <xf numFmtId="183" fontId="9" fillId="0" borderId="77" xfId="0" applyNumberFormat="1" applyFont="1" applyBorder="1" applyAlignment="1">
      <alignment horizontal="right" vertical="center"/>
    </xf>
    <xf numFmtId="183" fontId="9" fillId="0" borderId="3" xfId="0" applyNumberFormat="1" applyFont="1" applyBorder="1" applyAlignment="1">
      <alignment horizontal="right" vertical="center"/>
    </xf>
    <xf numFmtId="183" fontId="9" fillId="0" borderId="11" xfId="0" applyNumberFormat="1" applyFont="1" applyBorder="1" applyAlignment="1">
      <alignment horizontal="right" vertical="center"/>
    </xf>
    <xf numFmtId="183" fontId="9" fillId="0" borderId="70" xfId="0" applyNumberFormat="1" applyFont="1" applyBorder="1" applyAlignment="1">
      <alignment horizontal="right" vertical="center"/>
    </xf>
    <xf numFmtId="183" fontId="9" fillId="0" borderId="0" xfId="0" applyNumberFormat="1" applyFont="1" applyAlignment="1">
      <alignment horizontal="right" vertical="center"/>
    </xf>
    <xf numFmtId="183" fontId="9" fillId="0" borderId="41" xfId="0" applyNumberFormat="1" applyFont="1" applyBorder="1" applyAlignment="1">
      <alignment horizontal="right" vertical="center"/>
    </xf>
    <xf numFmtId="183" fontId="9" fillId="0" borderId="64" xfId="0" applyNumberFormat="1" applyFont="1" applyBorder="1" applyAlignment="1">
      <alignment horizontal="right" vertical="center"/>
    </xf>
    <xf numFmtId="183" fontId="9" fillId="0" borderId="4" xfId="0" applyNumberFormat="1" applyFont="1" applyBorder="1" applyAlignment="1">
      <alignment horizontal="right" vertical="center"/>
    </xf>
    <xf numFmtId="183" fontId="9" fillId="0" borderId="60" xfId="0" applyNumberFormat="1" applyFont="1" applyBorder="1" applyAlignment="1">
      <alignment horizontal="right" vertical="center"/>
    </xf>
    <xf numFmtId="0" fontId="0" fillId="0" borderId="2" xfId="0" applyBorder="1" applyAlignment="1">
      <alignment horizontal="center" vertical="top" wrapText="1"/>
    </xf>
    <xf numFmtId="0" fontId="0" fillId="0" borderId="3" xfId="0" applyBorder="1" applyAlignment="1">
      <alignment horizontal="center" vertical="top"/>
    </xf>
    <xf numFmtId="0" fontId="0" fillId="0" borderId="59" xfId="0" applyBorder="1" applyAlignment="1">
      <alignment horizontal="center" vertical="top"/>
    </xf>
    <xf numFmtId="0" fontId="0" fillId="0" borderId="4" xfId="0" applyBorder="1" applyAlignment="1">
      <alignment horizontal="center" vertical="top"/>
    </xf>
    <xf numFmtId="183" fontId="7" fillId="0" borderId="77" xfId="0" applyNumberFormat="1" applyFont="1" applyBorder="1" applyAlignment="1">
      <alignment vertical="center"/>
    </xf>
    <xf numFmtId="183" fontId="0" fillId="0" borderId="3" xfId="0" applyNumberFormat="1" applyBorder="1" applyAlignment="1">
      <alignment vertical="center"/>
    </xf>
    <xf numFmtId="183" fontId="0" fillId="0" borderId="11" xfId="0" applyNumberFormat="1" applyBorder="1" applyAlignment="1">
      <alignment vertical="center"/>
    </xf>
    <xf numFmtId="183" fontId="0" fillId="0" borderId="64" xfId="0" applyNumberFormat="1" applyBorder="1" applyAlignment="1">
      <alignment vertical="center"/>
    </xf>
    <xf numFmtId="183" fontId="0" fillId="0" borderId="4" xfId="0" applyNumberFormat="1" applyBorder="1" applyAlignment="1">
      <alignment vertical="center"/>
    </xf>
    <xf numFmtId="183" fontId="0" fillId="0" borderId="60" xfId="0" applyNumberFormat="1" applyBorder="1" applyAlignment="1">
      <alignment vertical="center"/>
    </xf>
    <xf numFmtId="6" fontId="7" fillId="0" borderId="77" xfId="0" applyNumberFormat="1" applyFont="1" applyBorder="1" applyAlignment="1">
      <alignment vertical="center"/>
    </xf>
    <xf numFmtId="6" fontId="0" fillId="0" borderId="3" xfId="0" applyNumberFormat="1" applyBorder="1" applyAlignment="1">
      <alignment vertical="center"/>
    </xf>
    <xf numFmtId="6" fontId="0" fillId="0" borderId="11" xfId="0" applyNumberFormat="1" applyBorder="1" applyAlignment="1">
      <alignment vertical="center"/>
    </xf>
    <xf numFmtId="6" fontId="0" fillId="0" borderId="64" xfId="0" applyNumberFormat="1" applyBorder="1" applyAlignment="1">
      <alignment vertical="center"/>
    </xf>
    <xf numFmtId="6" fontId="0" fillId="0" borderId="4" xfId="0" applyNumberFormat="1" applyBorder="1" applyAlignment="1">
      <alignment vertical="center"/>
    </xf>
    <xf numFmtId="6" fontId="0" fillId="0" borderId="60" xfId="0" applyNumberFormat="1" applyBorder="1" applyAlignment="1">
      <alignment vertical="center"/>
    </xf>
    <xf numFmtId="0" fontId="0" fillId="0" borderId="61" xfId="0" applyBorder="1" applyAlignment="1">
      <alignment horizontal="center" vertical="top" wrapText="1"/>
    </xf>
    <xf numFmtId="0" fontId="0" fillId="0" borderId="15" xfId="0" applyBorder="1" applyAlignment="1">
      <alignment horizontal="center" vertical="top"/>
    </xf>
    <xf numFmtId="6" fontId="7" fillId="0" borderId="78" xfId="0" applyNumberFormat="1" applyFont="1" applyBorder="1" applyAlignment="1">
      <alignment vertical="center"/>
    </xf>
    <xf numFmtId="6" fontId="0" fillId="0" borderId="15" xfId="0" applyNumberFormat="1" applyBorder="1" applyAlignment="1">
      <alignment vertical="center"/>
    </xf>
    <xf numFmtId="6" fontId="0" fillId="0" borderId="62" xfId="0" applyNumberFormat="1" applyBorder="1" applyAlignment="1">
      <alignment vertical="center"/>
    </xf>
    <xf numFmtId="0" fontId="0" fillId="0" borderId="40" xfId="0" applyBorder="1" applyAlignment="1">
      <alignment horizontal="center" vertical="top"/>
    </xf>
    <xf numFmtId="0" fontId="0" fillId="0" borderId="0" xfId="0" applyAlignment="1">
      <alignment horizontal="center" vertical="top"/>
    </xf>
    <xf numFmtId="6" fontId="0" fillId="0" borderId="70" xfId="0" applyNumberFormat="1" applyBorder="1" applyAlignment="1">
      <alignment vertical="center"/>
    </xf>
    <xf numFmtId="6" fontId="0" fillId="0" borderId="0" xfId="0" applyNumberFormat="1" applyAlignment="1">
      <alignment vertical="center"/>
    </xf>
    <xf numFmtId="6" fontId="0" fillId="0" borderId="41" xfId="0" applyNumberFormat="1" applyBorder="1" applyAlignment="1">
      <alignment vertical="center"/>
    </xf>
    <xf numFmtId="0" fontId="0" fillId="5" borderId="2" xfId="0" applyFill="1" applyBorder="1" applyAlignment="1">
      <alignment horizontal="center" vertical="top" wrapText="1"/>
    </xf>
    <xf numFmtId="0" fontId="0" fillId="5" borderId="3" xfId="0" applyFill="1" applyBorder="1" applyAlignment="1">
      <alignment horizontal="center" vertical="top"/>
    </xf>
    <xf numFmtId="0" fontId="0" fillId="5" borderId="42" xfId="0" applyFill="1" applyBorder="1" applyAlignment="1">
      <alignment horizontal="center" vertical="top"/>
    </xf>
    <xf numFmtId="0" fontId="0" fillId="5" borderId="1" xfId="0" applyFill="1" applyBorder="1" applyAlignment="1">
      <alignment horizontal="center" vertical="top"/>
    </xf>
    <xf numFmtId="6" fontId="7" fillId="5" borderId="77" xfId="0" applyNumberFormat="1" applyFont="1" applyFill="1" applyBorder="1" applyAlignment="1">
      <alignment vertical="center"/>
    </xf>
    <xf numFmtId="6" fontId="0" fillId="5" borderId="3" xfId="0" applyNumberFormat="1" applyFill="1" applyBorder="1" applyAlignment="1">
      <alignment vertical="center"/>
    </xf>
    <xf numFmtId="6" fontId="0" fillId="5" borderId="11" xfId="0" applyNumberFormat="1" applyFill="1" applyBorder="1" applyAlignment="1">
      <alignment vertical="center"/>
    </xf>
    <xf numFmtId="6" fontId="0" fillId="5" borderId="79" xfId="0" applyNumberFormat="1" applyFill="1" applyBorder="1" applyAlignment="1">
      <alignment vertical="center"/>
    </xf>
    <xf numFmtId="6" fontId="0" fillId="5" borderId="1" xfId="0" applyNumberFormat="1" applyFill="1" applyBorder="1" applyAlignment="1">
      <alignment vertical="center"/>
    </xf>
    <xf numFmtId="6" fontId="0" fillId="5" borderId="43" xfId="0" applyNumberFormat="1" applyFill="1" applyBorder="1" applyAlignment="1">
      <alignment vertical="center"/>
    </xf>
    <xf numFmtId="181" fontId="4" fillId="0" borderId="94" xfId="0" applyNumberFormat="1" applyFont="1" applyBorder="1" applyAlignment="1">
      <alignment horizontal="center" vertical="center" shrinkToFit="1"/>
    </xf>
    <xf numFmtId="0" fontId="4" fillId="0" borderId="95" xfId="0" applyFont="1" applyBorder="1" applyAlignment="1">
      <alignment horizontal="center" vertical="center" shrinkToFit="1"/>
    </xf>
    <xf numFmtId="0" fontId="4" fillId="0" borderId="96" xfId="0" applyFont="1" applyBorder="1" applyAlignment="1">
      <alignment horizontal="center" vertical="center" shrinkToFit="1"/>
    </xf>
    <xf numFmtId="183" fontId="0" fillId="0" borderId="95" xfId="2" applyNumberFormat="1" applyFont="1" applyBorder="1" applyAlignment="1">
      <alignment horizontal="right" vertical="center"/>
    </xf>
    <xf numFmtId="183" fontId="0" fillId="0" borderId="97" xfId="2" applyNumberFormat="1" applyFont="1" applyBorder="1" applyAlignment="1">
      <alignment horizontal="right" vertical="center"/>
    </xf>
    <xf numFmtId="0" fontId="0" fillId="0" borderId="81" xfId="0" applyBorder="1" applyAlignment="1">
      <alignment horizontal="center" vertical="center"/>
    </xf>
    <xf numFmtId="0" fontId="0" fillId="0" borderId="72" xfId="0" applyBorder="1" applyAlignment="1">
      <alignment horizontal="center" vertical="center"/>
    </xf>
    <xf numFmtId="0" fontId="0" fillId="0" borderId="82" xfId="0" applyBorder="1" applyAlignment="1">
      <alignment horizontal="center" vertical="center"/>
    </xf>
    <xf numFmtId="181" fontId="14" fillId="0" borderId="98" xfId="0" applyNumberFormat="1"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3" xfId="0" applyFont="1" applyBorder="1" applyAlignment="1">
      <alignment horizontal="center" vertical="center" shrinkToFit="1"/>
    </xf>
    <xf numFmtId="0" fontId="0" fillId="2" borderId="12"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0" fillId="3" borderId="10"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184" fontId="0" fillId="2" borderId="10" xfId="0" applyNumberFormat="1" applyFill="1" applyBorder="1" applyAlignment="1" applyProtection="1">
      <alignment horizontal="center" vertical="center"/>
      <protection locked="0"/>
    </xf>
    <xf numFmtId="184" fontId="0" fillId="2" borderId="8" xfId="0" applyNumberFormat="1" applyFill="1" applyBorder="1" applyAlignment="1" applyProtection="1">
      <alignment horizontal="center" vertical="center"/>
      <protection locked="0"/>
    </xf>
    <xf numFmtId="184" fontId="0" fillId="2" borderId="9" xfId="0" applyNumberFormat="1"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177" fontId="0" fillId="2" borderId="10" xfId="0" applyNumberFormat="1" applyFill="1" applyBorder="1" applyAlignment="1" applyProtection="1">
      <alignment horizontal="center" vertical="center"/>
      <protection locked="0"/>
    </xf>
    <xf numFmtId="177" fontId="0" fillId="2" borderId="8" xfId="0" applyNumberFormat="1" applyFill="1" applyBorder="1" applyAlignment="1" applyProtection="1">
      <alignment horizontal="center" vertical="center"/>
      <protection locked="0"/>
    </xf>
    <xf numFmtId="177" fontId="0" fillId="2" borderId="9" xfId="0" applyNumberFormat="1" applyFill="1" applyBorder="1" applyAlignment="1" applyProtection="1">
      <alignment horizontal="center" vertical="center"/>
      <protection locked="0"/>
    </xf>
    <xf numFmtId="181" fontId="4" fillId="0" borderId="98" xfId="0" applyNumberFormat="1"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3" xfId="0" applyFont="1" applyBorder="1" applyAlignment="1">
      <alignment horizontal="center" vertical="center" shrinkToFit="1"/>
    </xf>
    <xf numFmtId="0" fontId="0" fillId="5" borderId="99" xfId="0" applyFill="1" applyBorder="1" applyAlignment="1">
      <alignment horizontal="center" vertical="center" shrinkToFit="1"/>
    </xf>
    <xf numFmtId="0" fontId="0" fillId="5" borderId="100" xfId="0" applyFill="1" applyBorder="1" applyAlignment="1">
      <alignment horizontal="center" vertical="center" shrinkToFit="1"/>
    </xf>
    <xf numFmtId="0" fontId="0" fillId="5" borderId="101" xfId="0" applyFill="1" applyBorder="1" applyAlignment="1">
      <alignment horizontal="center" vertical="center" shrinkToFit="1"/>
    </xf>
    <xf numFmtId="182" fontId="0" fillId="0" borderId="8" xfId="2" applyNumberFormat="1" applyFont="1" applyBorder="1" applyAlignment="1" applyProtection="1">
      <alignment horizontal="right" vertical="center"/>
    </xf>
    <xf numFmtId="182" fontId="0" fillId="0" borderId="8" xfId="2" applyNumberFormat="1" applyFont="1" applyBorder="1" applyAlignment="1">
      <alignment horizontal="right" vertical="center"/>
    </xf>
    <xf numFmtId="182" fontId="0" fillId="0" borderId="69" xfId="2" applyNumberFormat="1" applyFont="1" applyBorder="1" applyAlignment="1">
      <alignment horizontal="right" vertical="center"/>
    </xf>
    <xf numFmtId="182" fontId="0" fillId="5" borderId="100" xfId="2" applyNumberFormat="1" applyFont="1" applyFill="1" applyBorder="1" applyAlignment="1">
      <alignment horizontal="right" vertical="center"/>
    </xf>
    <xf numFmtId="182" fontId="0" fillId="5" borderId="102" xfId="2" applyNumberFormat="1" applyFont="1" applyFill="1" applyBorder="1" applyAlignment="1">
      <alignment horizontal="right" vertical="center"/>
    </xf>
    <xf numFmtId="6" fontId="9" fillId="0" borderId="77" xfId="0" applyNumberFormat="1" applyFont="1" applyBorder="1" applyAlignment="1">
      <alignment horizontal="right" vertical="center"/>
    </xf>
    <xf numFmtId="6" fontId="9" fillId="0" borderId="3" xfId="0" applyNumberFormat="1" applyFont="1" applyBorder="1" applyAlignment="1">
      <alignment horizontal="right" vertical="center"/>
    </xf>
    <xf numFmtId="6" fontId="9" fillId="0" borderId="11" xfId="0" applyNumberFormat="1" applyFont="1" applyBorder="1" applyAlignment="1">
      <alignment horizontal="right" vertical="center"/>
    </xf>
    <xf numFmtId="6" fontId="9" fillId="0" borderId="70" xfId="0" applyNumberFormat="1" applyFont="1" applyBorder="1" applyAlignment="1">
      <alignment horizontal="right" vertical="center"/>
    </xf>
    <xf numFmtId="6" fontId="9" fillId="0" borderId="0" xfId="0" applyNumberFormat="1" applyFont="1" applyAlignment="1">
      <alignment horizontal="right" vertical="center"/>
    </xf>
    <xf numFmtId="6" fontId="9" fillId="0" borderId="41" xfId="0" applyNumberFormat="1" applyFont="1" applyBorder="1" applyAlignment="1">
      <alignment horizontal="right" vertical="center"/>
    </xf>
    <xf numFmtId="6" fontId="9" fillId="0" borderId="64" xfId="0" applyNumberFormat="1" applyFont="1" applyBorder="1" applyAlignment="1">
      <alignment horizontal="right" vertical="center"/>
    </xf>
    <xf numFmtId="6" fontId="9" fillId="0" borderId="4" xfId="0" applyNumberFormat="1" applyFont="1" applyBorder="1" applyAlignment="1">
      <alignment horizontal="right" vertical="center"/>
    </xf>
    <xf numFmtId="6" fontId="9" fillId="0" borderId="60" xfId="0" applyNumberFormat="1" applyFont="1" applyBorder="1" applyAlignment="1">
      <alignment horizontal="right" vertical="center"/>
    </xf>
    <xf numFmtId="0" fontId="3" fillId="0" borderId="61" xfId="0" applyFont="1" applyBorder="1" applyAlignment="1">
      <alignment horizontal="center" vertical="center" wrapText="1"/>
    </xf>
    <xf numFmtId="0" fontId="3" fillId="0" borderId="15" xfId="0" applyFont="1" applyBorder="1" applyAlignment="1">
      <alignment horizontal="center" vertical="center"/>
    </xf>
    <xf numFmtId="6" fontId="9" fillId="0" borderId="78" xfId="0" applyNumberFormat="1" applyFont="1" applyBorder="1" applyAlignment="1">
      <alignment horizontal="right" vertical="center"/>
    </xf>
    <xf numFmtId="6" fontId="9" fillId="0" borderId="15" xfId="0" applyNumberFormat="1" applyFont="1" applyBorder="1" applyAlignment="1">
      <alignment horizontal="right" vertical="center"/>
    </xf>
    <xf numFmtId="6" fontId="9" fillId="0" borderId="62" xfId="0" applyNumberFormat="1" applyFont="1" applyBorder="1" applyAlignment="1">
      <alignment horizontal="right" vertical="center"/>
    </xf>
    <xf numFmtId="0" fontId="3" fillId="0" borderId="40" xfId="0" applyFont="1" applyBorder="1" applyAlignment="1">
      <alignment horizontal="center" vertical="center"/>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40" xfId="0" applyFont="1" applyFill="1" applyBorder="1" applyAlignment="1">
      <alignment horizontal="center" vertical="center" wrapText="1"/>
    </xf>
    <xf numFmtId="0" fontId="3" fillId="5" borderId="0" xfId="0" applyFont="1" applyFill="1" applyAlignment="1">
      <alignment horizontal="center" vertical="center"/>
    </xf>
    <xf numFmtId="0" fontId="3" fillId="5" borderId="42" xfId="0" applyFont="1" applyFill="1" applyBorder="1" applyAlignment="1">
      <alignment horizontal="center" vertical="center"/>
    </xf>
    <xf numFmtId="0" fontId="3" fillId="5" borderId="1" xfId="0" applyFont="1" applyFill="1" applyBorder="1" applyAlignment="1">
      <alignment horizontal="center" vertical="center"/>
    </xf>
    <xf numFmtId="6" fontId="9" fillId="5" borderId="77" xfId="0" applyNumberFormat="1" applyFont="1" applyFill="1" applyBorder="1" applyAlignment="1">
      <alignment horizontal="right" vertical="center"/>
    </xf>
    <xf numFmtId="6" fontId="9" fillId="5" borderId="3" xfId="0" applyNumberFormat="1" applyFont="1" applyFill="1" applyBorder="1" applyAlignment="1">
      <alignment horizontal="right" vertical="center"/>
    </xf>
    <xf numFmtId="6" fontId="9" fillId="5" borderId="11" xfId="0" applyNumberFormat="1" applyFont="1" applyFill="1" applyBorder="1" applyAlignment="1">
      <alignment horizontal="right" vertical="center"/>
    </xf>
    <xf numFmtId="6" fontId="9" fillId="5" borderId="70" xfId="0" applyNumberFormat="1" applyFont="1" applyFill="1" applyBorder="1" applyAlignment="1">
      <alignment horizontal="right" vertical="center"/>
    </xf>
    <xf numFmtId="6" fontId="9" fillId="5" borderId="0" xfId="0" applyNumberFormat="1" applyFont="1" applyFill="1" applyAlignment="1">
      <alignment horizontal="right" vertical="center"/>
    </xf>
    <xf numFmtId="6" fontId="9" fillId="5" borderId="41" xfId="0" applyNumberFormat="1" applyFont="1" applyFill="1" applyBorder="1" applyAlignment="1">
      <alignment horizontal="right" vertical="center"/>
    </xf>
    <xf numFmtId="6" fontId="9" fillId="5" borderId="79" xfId="0" applyNumberFormat="1" applyFont="1" applyFill="1" applyBorder="1" applyAlignment="1">
      <alignment horizontal="right" vertical="center"/>
    </xf>
    <xf numFmtId="6" fontId="9" fillId="5" borderId="1" xfId="0" applyNumberFormat="1" applyFont="1" applyFill="1" applyBorder="1" applyAlignment="1">
      <alignment horizontal="right" vertical="center"/>
    </xf>
    <xf numFmtId="6" fontId="9" fillId="5" borderId="43" xfId="0" applyNumberFormat="1" applyFont="1" applyFill="1" applyBorder="1" applyAlignment="1">
      <alignment horizontal="right" vertical="center"/>
    </xf>
    <xf numFmtId="0" fontId="0" fillId="0" borderId="64"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8" xfId="0" applyBorder="1" applyAlignment="1">
      <alignment vertical="center" shrinkToFit="1"/>
    </xf>
    <xf numFmtId="0" fontId="0" fillId="0" borderId="8" xfId="0" applyBorder="1" applyAlignment="1">
      <alignment vertical="center" shrinkToFit="1"/>
    </xf>
    <xf numFmtId="0" fontId="0" fillId="0" borderId="69" xfId="0" applyBorder="1" applyAlignment="1">
      <alignment vertical="center" shrinkToFit="1"/>
    </xf>
    <xf numFmtId="182" fontId="0" fillId="0" borderId="95" xfId="2" applyNumberFormat="1" applyFont="1" applyBorder="1" applyAlignment="1">
      <alignment horizontal="right" vertical="center"/>
    </xf>
    <xf numFmtId="182" fontId="0" fillId="0" borderId="97" xfId="2" applyNumberFormat="1" applyFont="1" applyBorder="1" applyAlignment="1">
      <alignment horizontal="right" vertical="center"/>
    </xf>
    <xf numFmtId="0" fontId="0" fillId="0" borderId="86" xfId="0" applyBorder="1" applyAlignment="1">
      <alignment horizontal="center" vertical="center"/>
    </xf>
    <xf numFmtId="0" fontId="0" fillId="0" borderId="90" xfId="0" applyBorder="1" applyAlignment="1">
      <alignment horizontal="center" vertical="center"/>
    </xf>
    <xf numFmtId="0" fontId="0" fillId="0" borderId="20" xfId="0" applyBorder="1" applyAlignment="1">
      <alignment horizontal="center" vertical="center"/>
    </xf>
    <xf numFmtId="0" fontId="0" fillId="0" borderId="47" xfId="0" applyBorder="1" applyAlignment="1">
      <alignment horizontal="center" vertical="center"/>
    </xf>
    <xf numFmtId="180" fontId="0" fillId="0" borderId="20" xfId="0" applyNumberFormat="1" applyBorder="1" applyAlignment="1">
      <alignment horizontal="center" vertical="center"/>
    </xf>
    <xf numFmtId="180" fontId="0" fillId="0" borderId="21" xfId="0" applyNumberFormat="1" applyBorder="1" applyAlignment="1">
      <alignment horizontal="center" vertical="center"/>
    </xf>
    <xf numFmtId="180" fontId="0" fillId="0" borderId="22" xfId="0" applyNumberFormat="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180" fontId="0" fillId="0" borderId="48" xfId="0" applyNumberFormat="1" applyBorder="1" applyAlignment="1">
      <alignment horizontal="center" vertical="center"/>
    </xf>
    <xf numFmtId="180" fontId="0" fillId="0" borderId="24" xfId="0" applyNumberFormat="1" applyBorder="1" applyAlignment="1">
      <alignment horizontal="center" vertical="center"/>
    </xf>
    <xf numFmtId="180" fontId="0" fillId="0" borderId="25" xfId="0" applyNumberFormat="1" applyBorder="1" applyAlignment="1">
      <alignment horizontal="center" vertical="center"/>
    </xf>
    <xf numFmtId="0" fontId="7" fillId="2" borderId="30"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protection locked="0"/>
    </xf>
    <xf numFmtId="0" fontId="0" fillId="0" borderId="44" xfId="0"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67" xfId="0" applyBorder="1" applyAlignment="1">
      <alignment horizontal="center" vertical="center"/>
    </xf>
    <xf numFmtId="0" fontId="0" fillId="0" borderId="38" xfId="0" applyBorder="1" applyAlignment="1">
      <alignment horizontal="center" vertical="center"/>
    </xf>
    <xf numFmtId="0" fontId="0" fillId="0" borderId="12" xfId="0" applyBorder="1" applyAlignment="1">
      <alignment horizontal="center" vertical="center"/>
    </xf>
    <xf numFmtId="0" fontId="4" fillId="0" borderId="37" xfId="0" applyFont="1" applyBorder="1" applyAlignment="1">
      <alignment horizontal="center" vertical="center"/>
    </xf>
    <xf numFmtId="0" fontId="4" fillId="0" borderId="13"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76" xfId="0" applyBorder="1" applyAlignment="1">
      <alignment horizontal="center" vertical="center"/>
    </xf>
    <xf numFmtId="0" fontId="0" fillId="0" borderId="65" xfId="0" applyBorder="1" applyAlignment="1">
      <alignment horizontal="center" vertical="center"/>
    </xf>
    <xf numFmtId="0" fontId="2" fillId="0" borderId="8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40" xfId="0" applyFont="1" applyBorder="1" applyAlignment="1">
      <alignment horizontal="center" vertical="center"/>
    </xf>
    <xf numFmtId="0" fontId="2" fillId="0" borderId="0" xfId="0" applyFont="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1" xfId="0" applyFont="1" applyBorder="1" applyAlignment="1">
      <alignment horizontal="center" vertical="center"/>
    </xf>
    <xf numFmtId="0" fontId="2" fillId="0" borderId="43" xfId="0" applyFont="1" applyBorder="1" applyAlignment="1">
      <alignment horizontal="center" vertical="center"/>
    </xf>
    <xf numFmtId="0" fontId="0" fillId="0" borderId="0" xfId="0" applyAlignment="1">
      <alignment horizontal="center" vertical="center"/>
    </xf>
    <xf numFmtId="0" fontId="0" fillId="3" borderId="10" xfId="0" applyFill="1" applyBorder="1" applyAlignment="1">
      <alignment vertical="center"/>
    </xf>
    <xf numFmtId="0" fontId="0" fillId="3" borderId="9" xfId="0" applyFill="1" applyBorder="1" applyAlignment="1">
      <alignment vertical="center"/>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7" fillId="2" borderId="26"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0" fillId="0" borderId="7" xfId="0" applyBorder="1" applyAlignment="1">
      <alignment horizontal="center" vertical="center"/>
    </xf>
    <xf numFmtId="0" fontId="7" fillId="3" borderId="7" xfId="0" applyFont="1" applyFill="1" applyBorder="1" applyAlignment="1" applyProtection="1">
      <alignment horizontal="center" vertical="center"/>
      <protection locked="0"/>
    </xf>
    <xf numFmtId="0" fontId="0" fillId="0" borderId="0" xfId="0" applyAlignment="1">
      <alignment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7" fillId="0" borderId="55"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3" fillId="2" borderId="23"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7" fillId="0" borderId="15" xfId="0" applyFont="1" applyBorder="1" applyAlignment="1">
      <alignment horizontal="center" vertical="center"/>
    </xf>
    <xf numFmtId="0" fontId="9" fillId="0" borderId="4" xfId="0" applyFont="1" applyBorder="1" applyAlignment="1">
      <alignment vertical="center"/>
    </xf>
    <xf numFmtId="0" fontId="19" fillId="0" borderId="0" xfId="4" applyFont="1" applyBorder="1" applyAlignment="1" applyProtection="1">
      <alignment vertical="center"/>
      <protection locked="0"/>
    </xf>
    <xf numFmtId="0" fontId="0" fillId="0" borderId="7" xfId="0" applyBorder="1" applyAlignment="1">
      <alignment horizontal="center" vertical="center" wrapText="1"/>
    </xf>
    <xf numFmtId="14" fontId="7" fillId="3" borderId="7" xfId="0" applyNumberFormat="1" applyFont="1" applyFill="1" applyBorder="1" applyAlignment="1" applyProtection="1">
      <alignment horizontal="center" vertical="center"/>
      <protection locked="0"/>
    </xf>
    <xf numFmtId="0" fontId="7" fillId="0" borderId="0" xfId="0" applyFont="1" applyAlignment="1">
      <alignment vertical="center"/>
    </xf>
    <xf numFmtId="0" fontId="12" fillId="5" borderId="0" xfId="0" applyFont="1" applyFill="1" applyAlignment="1">
      <alignment horizontal="center" vertical="center"/>
    </xf>
    <xf numFmtId="184" fontId="7" fillId="2" borderId="7" xfId="0" applyNumberFormat="1" applyFont="1" applyFill="1" applyBorder="1" applyAlignment="1" applyProtection="1">
      <alignment horizontal="center" vertical="center"/>
      <protection locked="0"/>
    </xf>
    <xf numFmtId="0" fontId="7" fillId="0" borderId="14" xfId="0" applyFont="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9" fillId="3" borderId="14" xfId="0" applyFont="1" applyFill="1" applyBorder="1" applyAlignment="1" applyProtection="1">
      <alignment horizontal="center" vertical="center"/>
      <protection locked="0"/>
    </xf>
    <xf numFmtId="0" fontId="9" fillId="3" borderId="15" xfId="0" applyFont="1" applyFill="1" applyBorder="1" applyAlignment="1" applyProtection="1">
      <alignment horizontal="center" vertical="center"/>
      <protection locked="0"/>
    </xf>
    <xf numFmtId="0" fontId="9" fillId="3" borderId="16" xfId="0" applyFont="1" applyFill="1" applyBorder="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9" fillId="3" borderId="18" xfId="0" applyFont="1" applyFill="1"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9" fillId="3" borderId="5" xfId="0" applyFont="1" applyFill="1" applyBorder="1" applyAlignment="1" applyProtection="1">
      <alignment horizontal="center" vertical="center"/>
      <protection locked="0"/>
    </xf>
    <xf numFmtId="0" fontId="0" fillId="0" borderId="9" xfId="0" applyBorder="1" applyAlignment="1">
      <alignment horizontal="center" vertical="center"/>
    </xf>
    <xf numFmtId="0" fontId="7" fillId="2" borderId="7" xfId="0" applyFont="1" applyFill="1" applyBorder="1" applyAlignment="1" applyProtection="1">
      <alignment vertical="center"/>
      <protection locked="0"/>
    </xf>
    <xf numFmtId="177" fontId="7" fillId="2" borderId="13" xfId="0" applyNumberFormat="1" applyFont="1" applyFill="1" applyBorder="1" applyAlignment="1" applyProtection="1">
      <alignment horizontal="center" vertical="center"/>
      <protection locked="0"/>
    </xf>
    <xf numFmtId="177" fontId="7" fillId="2" borderId="38" xfId="0" applyNumberFormat="1" applyFont="1" applyFill="1" applyBorder="1" applyAlignment="1" applyProtection="1">
      <alignment horizontal="center" vertical="center"/>
      <protection locked="0"/>
    </xf>
    <xf numFmtId="177" fontId="7" fillId="2" borderId="39" xfId="0" applyNumberFormat="1" applyFont="1" applyFill="1" applyBorder="1" applyAlignment="1" applyProtection="1">
      <alignment horizontal="center" vertical="center"/>
      <protection locked="0"/>
    </xf>
    <xf numFmtId="186" fontId="7" fillId="2" borderId="7" xfId="0" applyNumberFormat="1"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protection locked="0"/>
    </xf>
    <xf numFmtId="0" fontId="7" fillId="2" borderId="49"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7" fillId="2" borderId="51" xfId="0" applyFont="1" applyFill="1" applyBorder="1" applyAlignment="1" applyProtection="1">
      <alignment horizontal="center" vertical="center"/>
      <protection locked="0"/>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 xfId="0" applyBorder="1" applyAlignment="1">
      <alignment horizontal="center" vertical="center"/>
    </xf>
    <xf numFmtId="0" fontId="0" fillId="0" borderId="43" xfId="0" applyBorder="1" applyAlignment="1">
      <alignment horizontal="center" vertical="center"/>
    </xf>
    <xf numFmtId="0" fontId="3" fillId="2" borderId="33"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2" borderId="47" xfId="0" applyFont="1" applyFill="1" applyBorder="1" applyAlignment="1" applyProtection="1">
      <alignment horizontal="center" vertical="center"/>
      <protection locked="0"/>
    </xf>
    <xf numFmtId="0" fontId="0" fillId="0" borderId="0" xfId="0" applyAlignment="1">
      <alignment horizontal="left" vertical="center"/>
    </xf>
    <xf numFmtId="0" fontId="0" fillId="0" borderId="14"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6" xfId="0" applyBorder="1" applyAlignment="1">
      <alignment horizontal="center" vertical="center"/>
    </xf>
    <xf numFmtId="0" fontId="0" fillId="0" borderId="2" xfId="0" applyBorder="1" applyAlignment="1">
      <alignment horizontal="center" vertical="center"/>
    </xf>
    <xf numFmtId="0" fontId="0" fillId="0" borderId="45" xfId="0" applyBorder="1" applyAlignment="1">
      <alignment horizontal="center" vertical="center" wrapText="1"/>
    </xf>
    <xf numFmtId="49" fontId="7" fillId="2" borderId="7" xfId="0" applyNumberFormat="1" applyFont="1" applyFill="1" applyBorder="1" applyAlignment="1" applyProtection="1">
      <alignment horizontal="center" vertical="center"/>
      <protection locked="0"/>
    </xf>
    <xf numFmtId="49" fontId="18" fillId="2" borderId="7" xfId="4" applyNumberFormat="1" applyFill="1" applyBorder="1" applyAlignment="1" applyProtection="1">
      <alignment horizontal="center" vertical="center"/>
      <protection locked="0"/>
    </xf>
    <xf numFmtId="0" fontId="3" fillId="0" borderId="42" xfId="0" applyFont="1" applyBorder="1" applyAlignment="1">
      <alignment horizontal="center" vertical="center"/>
    </xf>
    <xf numFmtId="0" fontId="3" fillId="0" borderId="1" xfId="0" applyFont="1" applyBorder="1" applyAlignment="1">
      <alignment horizontal="center" vertical="center"/>
    </xf>
    <xf numFmtId="184" fontId="0" fillId="2" borderId="77" xfId="0" applyNumberFormat="1" applyFill="1" applyBorder="1" applyAlignment="1" applyProtection="1">
      <alignment horizontal="right" vertical="center"/>
      <protection locked="0"/>
    </xf>
    <xf numFmtId="184" fontId="0" fillId="2" borderId="3" xfId="0" applyNumberFormat="1" applyFill="1" applyBorder="1" applyAlignment="1" applyProtection="1">
      <alignment horizontal="right" vertical="center"/>
      <protection locked="0"/>
    </xf>
    <xf numFmtId="184" fontId="0" fillId="2" borderId="11" xfId="0" applyNumberFormat="1" applyFill="1" applyBorder="1" applyAlignment="1" applyProtection="1">
      <alignment horizontal="right" vertical="center"/>
      <protection locked="0"/>
    </xf>
    <xf numFmtId="184" fontId="0" fillId="2" borderId="70" xfId="0" applyNumberFormat="1" applyFill="1" applyBorder="1" applyAlignment="1" applyProtection="1">
      <alignment horizontal="right" vertical="center"/>
      <protection locked="0"/>
    </xf>
    <xf numFmtId="184" fontId="0" fillId="2" borderId="0" xfId="0" applyNumberFormat="1" applyFill="1" applyAlignment="1" applyProtection="1">
      <alignment horizontal="right" vertical="center"/>
      <protection locked="0"/>
    </xf>
    <xf numFmtId="184" fontId="0" fillId="2" borderId="41" xfId="0" applyNumberFormat="1" applyFill="1" applyBorder="1" applyAlignment="1" applyProtection="1">
      <alignment horizontal="right" vertical="center"/>
      <protection locked="0"/>
    </xf>
    <xf numFmtId="184" fontId="0" fillId="2" borderId="79" xfId="0" applyNumberFormat="1" applyFill="1" applyBorder="1" applyAlignment="1" applyProtection="1">
      <alignment horizontal="right" vertical="center"/>
      <protection locked="0"/>
    </xf>
    <xf numFmtId="184" fontId="0" fillId="2" borderId="1" xfId="0" applyNumberFormat="1" applyFill="1" applyBorder="1" applyAlignment="1" applyProtection="1">
      <alignment horizontal="right" vertical="center"/>
      <protection locked="0"/>
    </xf>
    <xf numFmtId="184" fontId="0" fillId="2" borderId="43" xfId="0" applyNumberFormat="1" applyFill="1" applyBorder="1" applyAlignment="1" applyProtection="1">
      <alignment horizontal="right" vertical="center"/>
      <protection locked="0"/>
    </xf>
    <xf numFmtId="0" fontId="0" fillId="0" borderId="10" xfId="0" applyBorder="1" applyAlignment="1">
      <alignment horizontal="center" vertical="center"/>
    </xf>
    <xf numFmtId="185" fontId="0" fillId="2" borderId="10" xfId="0" applyNumberFormat="1" applyFill="1" applyBorder="1" applyAlignment="1" applyProtection="1">
      <alignment horizontal="center" vertical="center" shrinkToFit="1"/>
      <protection locked="0"/>
    </xf>
    <xf numFmtId="185" fontId="0" fillId="2" borderId="8" xfId="0" applyNumberFormat="1" applyFill="1" applyBorder="1" applyAlignment="1" applyProtection="1">
      <alignment horizontal="center" vertical="center" shrinkToFit="1"/>
      <protection locked="0"/>
    </xf>
    <xf numFmtId="185" fontId="0" fillId="2" borderId="9" xfId="0" applyNumberFormat="1" applyFill="1" applyBorder="1" applyAlignment="1" applyProtection="1">
      <alignment horizontal="center" vertical="center" shrinkToFit="1"/>
      <protection locked="0"/>
    </xf>
    <xf numFmtId="0" fontId="0" fillId="2" borderId="10"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0" fillId="0" borderId="91" xfId="0" applyBorder="1" applyAlignment="1">
      <alignment horizontal="center" vertical="center"/>
    </xf>
    <xf numFmtId="0" fontId="0" fillId="0" borderId="92" xfId="0" applyBorder="1" applyAlignment="1">
      <alignment horizontal="center" vertical="center"/>
    </xf>
    <xf numFmtId="14" fontId="0" fillId="0" borderId="92" xfId="0" applyNumberFormat="1" applyBorder="1" applyAlignment="1">
      <alignment horizontal="center" vertical="center"/>
    </xf>
    <xf numFmtId="14" fontId="0" fillId="0" borderId="63" xfId="0" applyNumberForma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71" xfId="0" applyFont="1" applyBorder="1" applyAlignment="1">
      <alignment horizontal="center" vertical="center" shrinkToFit="1"/>
    </xf>
    <xf numFmtId="0" fontId="4" fillId="0" borderId="72" xfId="0" applyFont="1" applyBorder="1" applyAlignment="1">
      <alignment horizontal="center" vertical="center" shrinkToFit="1"/>
    </xf>
    <xf numFmtId="0" fontId="4" fillId="0" borderId="74" xfId="0" applyFont="1" applyBorder="1" applyAlignment="1">
      <alignment horizontal="center" vertical="center" shrinkToFit="1"/>
    </xf>
    <xf numFmtId="0" fontId="3" fillId="0" borderId="58" xfId="0" applyFont="1" applyBorder="1" applyAlignment="1">
      <alignment horizontal="center" vertical="center"/>
    </xf>
    <xf numFmtId="0" fontId="3" fillId="0" borderId="14" xfId="0" applyFont="1" applyBorder="1" applyAlignment="1">
      <alignment horizontal="center" vertical="center"/>
    </xf>
    <xf numFmtId="14" fontId="3" fillId="0" borderId="63" xfId="0" applyNumberFormat="1" applyFont="1" applyBorder="1" applyAlignment="1">
      <alignment horizontal="center" vertical="center"/>
    </xf>
    <xf numFmtId="14" fontId="3" fillId="0" borderId="9" xfId="0" applyNumberFormat="1" applyFont="1" applyBorder="1" applyAlignment="1">
      <alignment horizontal="center" vertical="center"/>
    </xf>
    <xf numFmtId="0" fontId="3" fillId="0" borderId="7" xfId="0" applyFont="1" applyBorder="1" applyAlignment="1">
      <alignment horizontal="center" vertical="center"/>
    </xf>
    <xf numFmtId="0" fontId="0" fillId="0" borderId="27" xfId="0" applyBorder="1" applyAlignment="1">
      <alignment horizontal="center" vertical="center" wrapText="1"/>
    </xf>
    <xf numFmtId="0" fontId="7" fillId="0" borderId="63" xfId="0" applyFont="1" applyBorder="1" applyAlignment="1">
      <alignment horizontal="center" vertical="center" shrinkToFit="1"/>
    </xf>
    <xf numFmtId="0" fontId="7" fillId="0" borderId="7" xfId="0" applyFont="1" applyBorder="1" applyAlignment="1">
      <alignment horizontal="center" vertical="center" shrinkToFit="1"/>
    </xf>
    <xf numFmtId="0" fontId="0" fillId="0" borderId="63" xfId="0" applyBorder="1" applyAlignment="1">
      <alignment horizontal="center" vertical="center"/>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75" xfId="0" applyBorder="1" applyAlignment="1">
      <alignment horizontal="center" vertical="center"/>
    </xf>
    <xf numFmtId="0" fontId="7" fillId="0" borderId="70" xfId="0" applyFont="1" applyBorder="1" applyAlignment="1">
      <alignment horizontal="center" vertical="center" shrinkToFit="1"/>
    </xf>
    <xf numFmtId="0" fontId="7" fillId="0" borderId="0" xfId="0" applyFont="1" applyAlignment="1">
      <alignment horizontal="center" vertical="center" shrinkToFit="1"/>
    </xf>
    <xf numFmtId="0" fontId="7" fillId="0" borderId="18" xfId="0" applyFont="1" applyBorder="1" applyAlignment="1">
      <alignment horizontal="center" vertical="center" shrinkToFit="1"/>
    </xf>
    <xf numFmtId="0" fontId="7" fillId="0" borderId="64"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6" xfId="0" applyFont="1" applyBorder="1" applyAlignment="1">
      <alignment horizontal="center" vertical="center"/>
    </xf>
    <xf numFmtId="0" fontId="4" fillId="0" borderId="63" xfId="0" applyFont="1" applyBorder="1" applyAlignment="1">
      <alignment horizontal="center" vertical="center" shrinkToFit="1"/>
    </xf>
    <xf numFmtId="0" fontId="4" fillId="0" borderId="7" xfId="0" applyFont="1" applyBorder="1" applyAlignment="1">
      <alignment horizontal="center" vertical="center" shrinkToFit="1"/>
    </xf>
    <xf numFmtId="176" fontId="0" fillId="0" borderId="7"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63" xfId="0" applyNumberForma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178" fontId="0" fillId="0" borderId="48" xfId="0" applyNumberFormat="1" applyBorder="1" applyAlignment="1">
      <alignment horizontal="center" vertical="center"/>
    </xf>
    <xf numFmtId="178" fontId="0" fillId="0" borderId="24" xfId="0" applyNumberFormat="1" applyBorder="1" applyAlignment="1">
      <alignment horizontal="center" vertical="center"/>
    </xf>
    <xf numFmtId="178" fontId="0" fillId="0" borderId="49" xfId="0" applyNumberFormat="1" applyBorder="1" applyAlignment="1">
      <alignment horizontal="center" vertical="center"/>
    </xf>
    <xf numFmtId="0" fontId="0" fillId="0" borderId="24" xfId="0" applyBorder="1" applyAlignment="1">
      <alignment horizontal="center" vertical="center"/>
    </xf>
    <xf numFmtId="14" fontId="0" fillId="0" borderId="48" xfId="0" applyNumberFormat="1" applyBorder="1" applyAlignment="1">
      <alignment horizontal="center" vertical="center"/>
    </xf>
    <xf numFmtId="14" fontId="0" fillId="0" borderId="24" xfId="0" applyNumberFormat="1" applyBorder="1" applyAlignment="1">
      <alignment horizontal="center" vertical="center"/>
    </xf>
    <xf numFmtId="14" fontId="0" fillId="0" borderId="49" xfId="0" applyNumberFormat="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178" fontId="0" fillId="0" borderId="20" xfId="0" applyNumberFormat="1" applyBorder="1" applyAlignment="1">
      <alignment horizontal="center" vertical="center"/>
    </xf>
    <xf numFmtId="178" fontId="0" fillId="0" borderId="21" xfId="0" applyNumberFormat="1" applyBorder="1" applyAlignment="1">
      <alignment horizontal="center" vertical="center"/>
    </xf>
    <xf numFmtId="178" fontId="0" fillId="0" borderId="47" xfId="0" applyNumberFormat="1" applyBorder="1" applyAlignment="1">
      <alignment horizontal="center" vertical="center"/>
    </xf>
    <xf numFmtId="0" fontId="0" fillId="0" borderId="21" xfId="0" applyBorder="1" applyAlignment="1">
      <alignment horizontal="center" vertical="center"/>
    </xf>
    <xf numFmtId="14" fontId="0" fillId="0" borderId="20" xfId="0" applyNumberFormat="1" applyBorder="1" applyAlignment="1">
      <alignment horizontal="center" vertical="center"/>
    </xf>
    <xf numFmtId="14" fontId="0" fillId="0" borderId="21" xfId="0" applyNumberFormat="1" applyBorder="1" applyAlignment="1">
      <alignment horizontal="center" vertical="center"/>
    </xf>
    <xf numFmtId="14" fontId="0" fillId="0" borderId="47" xfId="0" applyNumberFormat="1" applyBorder="1" applyAlignment="1">
      <alignment horizontal="center" vertical="center"/>
    </xf>
    <xf numFmtId="0" fontId="0" fillId="0" borderId="13" xfId="0" applyBorder="1" applyAlignment="1">
      <alignment horizontal="center" vertical="center"/>
    </xf>
    <xf numFmtId="0" fontId="0" fillId="0" borderId="85" xfId="0" applyBorder="1" applyAlignment="1">
      <alignment horizontal="center" vertical="center"/>
    </xf>
    <xf numFmtId="0" fontId="7" fillId="0" borderId="7" xfId="0" applyFont="1" applyBorder="1" applyAlignment="1">
      <alignment vertical="center"/>
    </xf>
    <xf numFmtId="0" fontId="0" fillId="0" borderId="66"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180" fontId="0" fillId="0" borderId="50" xfId="0" applyNumberFormat="1" applyBorder="1" applyAlignment="1">
      <alignment horizontal="center" vertical="center"/>
    </xf>
    <xf numFmtId="180" fontId="0" fillId="0" borderId="56" xfId="0" applyNumberFormat="1" applyBorder="1" applyAlignment="1">
      <alignment horizontal="center" vertical="center"/>
    </xf>
    <xf numFmtId="180" fontId="0" fillId="0" borderId="57" xfId="0" applyNumberFormat="1" applyBorder="1" applyAlignment="1">
      <alignment horizontal="center" vertical="center"/>
    </xf>
    <xf numFmtId="178" fontId="0" fillId="0" borderId="50" xfId="0" applyNumberFormat="1" applyBorder="1" applyAlignment="1">
      <alignment horizontal="center" vertical="center"/>
    </xf>
    <xf numFmtId="178" fontId="0" fillId="0" borderId="56" xfId="0" applyNumberFormat="1" applyBorder="1" applyAlignment="1">
      <alignment horizontal="center" vertical="center"/>
    </xf>
    <xf numFmtId="178" fontId="0" fillId="0" borderId="51" xfId="0" applyNumberFormat="1" applyBorder="1" applyAlignment="1">
      <alignment horizontal="center" vertical="center"/>
    </xf>
    <xf numFmtId="0" fontId="0" fillId="0" borderId="56" xfId="0" applyBorder="1" applyAlignment="1">
      <alignment horizontal="center" vertical="center"/>
    </xf>
    <xf numFmtId="14" fontId="0" fillId="0" borderId="50" xfId="0" applyNumberFormat="1" applyBorder="1" applyAlignment="1">
      <alignment horizontal="center" vertical="center"/>
    </xf>
    <xf numFmtId="14" fontId="0" fillId="0" borderId="56" xfId="0" applyNumberFormat="1" applyBorder="1" applyAlignment="1">
      <alignment horizontal="center" vertical="center"/>
    </xf>
    <xf numFmtId="14" fontId="0" fillId="0" borderId="51" xfId="0" applyNumberFormat="1" applyBorder="1" applyAlignment="1">
      <alignment horizontal="center" vertical="center"/>
    </xf>
    <xf numFmtId="0" fontId="4" fillId="0" borderId="12" xfId="0" applyFont="1" applyBorder="1" applyAlignment="1">
      <alignment horizontal="center" vertical="center"/>
    </xf>
    <xf numFmtId="0" fontId="0" fillId="0" borderId="19" xfId="0"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0" fillId="0" borderId="10" xfId="0" applyBorder="1" applyAlignment="1">
      <alignment vertical="center" shrinkToFit="1"/>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46" xfId="0" applyBorder="1" applyAlignment="1">
      <alignment horizontal="center" vertical="center"/>
    </xf>
    <xf numFmtId="184" fontId="0" fillId="0" borderId="78" xfId="0" applyNumberFormat="1" applyBorder="1" applyAlignment="1">
      <alignment vertical="center"/>
    </xf>
    <xf numFmtId="184" fontId="0" fillId="0" borderId="15" xfId="0" applyNumberFormat="1" applyBorder="1" applyAlignment="1">
      <alignment vertical="center"/>
    </xf>
    <xf numFmtId="184" fontId="0" fillId="0" borderId="62" xfId="0" applyNumberFormat="1" applyBorder="1" applyAlignment="1">
      <alignment vertical="center"/>
    </xf>
    <xf numFmtId="184" fontId="0" fillId="0" borderId="70" xfId="0" applyNumberFormat="1" applyBorder="1" applyAlignment="1">
      <alignment vertical="center"/>
    </xf>
    <xf numFmtId="184" fontId="0" fillId="0" borderId="0" xfId="0" applyNumberFormat="1" applyAlignment="1">
      <alignment vertical="center"/>
    </xf>
    <xf numFmtId="184" fontId="0" fillId="0" borderId="41" xfId="0" applyNumberFormat="1" applyBorder="1" applyAlignment="1">
      <alignment vertical="center"/>
    </xf>
    <xf numFmtId="184" fontId="6" fillId="0" borderId="8" xfId="2" applyNumberFormat="1" applyFont="1" applyBorder="1" applyAlignment="1">
      <alignment horizontal="center" vertical="center"/>
    </xf>
    <xf numFmtId="184" fontId="6" fillId="0" borderId="69" xfId="2" applyNumberFormat="1" applyFont="1" applyBorder="1" applyAlignment="1">
      <alignment horizontal="center" vertical="center"/>
    </xf>
  </cellXfs>
  <cellStyles count="5">
    <cellStyle name="ハイパーリンク" xfId="4" builtinId="8"/>
    <cellStyle name="桁区切り" xfId="2" builtinId="6"/>
    <cellStyle name="通貨" xfId="3" builtinId="7"/>
    <cellStyle name="標準" xfId="0" builtinId="0"/>
    <cellStyle name="標準 2" xfId="1" xr:uid="{00000000-0005-0000-0000-000003000000}"/>
  </cellStyles>
  <dxfs count="2">
    <dxf>
      <fill>
        <patternFill>
          <bgColor rgb="FFFF0000"/>
        </patternFill>
      </fill>
    </dxf>
    <dxf>
      <fill>
        <patternFill>
          <bgColor rgb="FFFF0000"/>
        </patternFill>
      </fill>
    </dxf>
  </dxfs>
  <tableStyles count="0" defaultTableStyle="TableStyleMedium2" defaultPivotStyle="PivotStyleLight16"/>
  <colors>
    <mruColors>
      <color rgb="FFFF0000"/>
      <color rgb="FFE6FFE6"/>
      <color rgb="FFFFFFE6"/>
      <color rgb="FFFFE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19050</xdr:colOff>
      <xdr:row>9</xdr:row>
      <xdr:rowOff>34925</xdr:rowOff>
    </xdr:from>
    <xdr:to>
      <xdr:col>52</xdr:col>
      <xdr:colOff>104776</xdr:colOff>
      <xdr:row>13</xdr:row>
      <xdr:rowOff>114300</xdr:rowOff>
    </xdr:to>
    <xdr:sp macro="" textlink="">
      <xdr:nvSpPr>
        <xdr:cNvPr id="2" name="吹き出し: 角を丸めた四角形 1">
          <a:extLst>
            <a:ext uri="{FF2B5EF4-FFF2-40B4-BE49-F238E27FC236}">
              <a16:creationId xmlns:a16="http://schemas.microsoft.com/office/drawing/2014/main" id="{D60D3AB7-08ED-4664-84BB-66357C8E2429}"/>
            </a:ext>
          </a:extLst>
        </xdr:cNvPr>
        <xdr:cNvSpPr/>
      </xdr:nvSpPr>
      <xdr:spPr>
        <a:xfrm>
          <a:off x="7219950" y="1673225"/>
          <a:ext cx="3286126" cy="936625"/>
        </a:xfrm>
        <a:prstGeom prst="wedgeRoundRectCallout">
          <a:avLst>
            <a:gd name="adj1" fmla="val -106557"/>
            <a:gd name="adj2" fmla="val -23106"/>
            <a:gd name="adj3" fmla="val 16667"/>
          </a:avLst>
        </a:prstGeom>
        <a:solidFill>
          <a:srgbClr val="FF0000">
            <a:alpha val="70000"/>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メールアドレスが</a:t>
          </a:r>
          <a:r>
            <a:rPr kumimoji="1" lang="en-US" altLang="ja-JP" sz="1400" b="1"/>
            <a:t>2022</a:t>
          </a:r>
          <a:r>
            <a:rPr kumimoji="1" lang="ja-JP" altLang="en-US" sz="1400" b="1"/>
            <a:t>年度から</a:t>
          </a:r>
          <a:endParaRPr kumimoji="1" lang="en-US" altLang="ja-JP" sz="1400" b="1"/>
        </a:p>
        <a:p>
          <a:pPr algn="l"/>
          <a:r>
            <a:rPr kumimoji="1" lang="ja-JP" altLang="en-US" sz="1400" b="1"/>
            <a:t>変更になっています。</a:t>
          </a:r>
          <a:endParaRPr kumimoji="1" lang="en-US" altLang="ja-JP" sz="1400" b="1"/>
        </a:p>
        <a:p>
          <a:pPr algn="l"/>
          <a:r>
            <a:rPr kumimoji="1" lang="ja-JP" altLang="en-US" sz="1400" b="1"/>
            <a:t>お間違いの無いようにご注意ください。</a:t>
          </a:r>
        </a:p>
      </xdr:txBody>
    </xdr:sp>
    <xdr:clientData/>
  </xdr:twoCellAnchor>
  <xdr:twoCellAnchor editAs="oneCell">
    <xdr:from>
      <xdr:col>54</xdr:col>
      <xdr:colOff>151968</xdr:colOff>
      <xdr:row>11</xdr:row>
      <xdr:rowOff>57150</xdr:rowOff>
    </xdr:from>
    <xdr:to>
      <xdr:col>107</xdr:col>
      <xdr:colOff>8781</xdr:colOff>
      <xdr:row>32</xdr:row>
      <xdr:rowOff>43296</xdr:rowOff>
    </xdr:to>
    <xdr:sp macro="" textlink="">
      <xdr:nvSpPr>
        <xdr:cNvPr id="10" name="四角形: 角を丸くする 9">
          <a:extLst>
            <a:ext uri="{FF2B5EF4-FFF2-40B4-BE49-F238E27FC236}">
              <a16:creationId xmlns:a16="http://schemas.microsoft.com/office/drawing/2014/main" id="{47344141-78FD-4ED8-84FE-7F9E031FC8FD}"/>
            </a:ext>
          </a:extLst>
        </xdr:cNvPr>
        <xdr:cNvSpPr/>
      </xdr:nvSpPr>
      <xdr:spPr>
        <a:xfrm>
          <a:off x="10765539" y="2084614"/>
          <a:ext cx="8021099" cy="3850575"/>
        </a:xfrm>
        <a:prstGeom prst="roundRect">
          <a:avLst>
            <a:gd name="adj" fmla="val 7576"/>
          </a:avLst>
        </a:prstGeom>
        <a:solidFill>
          <a:srgbClr val="0070C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登録締切日について</a:t>
          </a:r>
          <a:endParaRPr kumimoji="1" lang="en-US" altLang="ja-JP" sz="1400" b="1"/>
        </a:p>
        <a:p>
          <a:pPr algn="l"/>
          <a:r>
            <a:rPr kumimoji="1" lang="ja-JP" altLang="en-US" sz="1200" b="1"/>
            <a:t>・</a:t>
          </a:r>
          <a:r>
            <a:rPr kumimoji="1" lang="en-US" altLang="ja-JP" sz="1200" b="1"/>
            <a:t>1</a:t>
          </a:r>
          <a:r>
            <a:rPr kumimoji="1" lang="ja-JP" altLang="en-US" sz="1200" b="1"/>
            <a:t>次締切日　：</a:t>
          </a:r>
          <a:r>
            <a:rPr kumimoji="1" lang="ja-JP" altLang="en-US" sz="1200" b="1">
              <a:solidFill>
                <a:schemeClr val="bg1"/>
              </a:solidFill>
            </a:rPr>
            <a:t>　</a:t>
          </a:r>
          <a:r>
            <a:rPr kumimoji="1" lang="en-US" altLang="ja-JP" sz="2000" b="1">
              <a:ln w="12700">
                <a:solidFill>
                  <a:srgbClr val="FF0000"/>
                </a:solidFill>
              </a:ln>
              <a:solidFill>
                <a:schemeClr val="bg1"/>
              </a:solidFill>
            </a:rPr>
            <a:t>6</a:t>
          </a:r>
          <a:r>
            <a:rPr kumimoji="1" lang="ja-JP" altLang="en-US" sz="2000" b="1">
              <a:ln w="12700">
                <a:solidFill>
                  <a:srgbClr val="FF0000"/>
                </a:solidFill>
              </a:ln>
              <a:solidFill>
                <a:schemeClr val="bg1"/>
              </a:solidFill>
            </a:rPr>
            <a:t>月</a:t>
          </a:r>
          <a:r>
            <a:rPr kumimoji="1" lang="en-US" altLang="ja-JP" sz="2000" b="1">
              <a:ln w="12700">
                <a:solidFill>
                  <a:srgbClr val="FF0000"/>
                </a:solidFill>
              </a:ln>
              <a:solidFill>
                <a:schemeClr val="bg1"/>
              </a:solidFill>
            </a:rPr>
            <a:t>10</a:t>
          </a:r>
          <a:r>
            <a:rPr kumimoji="1" lang="ja-JP" altLang="en-US" sz="2000" b="1">
              <a:ln w="12700">
                <a:solidFill>
                  <a:srgbClr val="FF0000"/>
                </a:solidFill>
              </a:ln>
              <a:solidFill>
                <a:schemeClr val="bg1"/>
              </a:solidFill>
            </a:rPr>
            <a:t>日</a:t>
          </a:r>
          <a:endParaRPr kumimoji="1" lang="en-US" altLang="ja-JP" sz="1200" b="1">
            <a:ln w="12700">
              <a:solidFill>
                <a:srgbClr val="FF0000"/>
              </a:solidFill>
            </a:ln>
            <a:solidFill>
              <a:schemeClr val="bg1"/>
            </a:solidFill>
          </a:endParaRPr>
        </a:p>
        <a:p>
          <a:pPr algn="l"/>
          <a:r>
            <a:rPr kumimoji="1" lang="ja-JP" altLang="en-US" sz="1200" b="1"/>
            <a:t>　　（全小各地区予選に出場する選手はこの日までに登録を完了してください）</a:t>
          </a:r>
          <a:endParaRPr kumimoji="1" lang="en-US" altLang="ja-JP" sz="1200" b="1"/>
        </a:p>
        <a:p>
          <a:pPr algn="l"/>
          <a:endParaRPr kumimoji="1" lang="en-US" altLang="ja-JP" sz="1200" b="1"/>
        </a:p>
        <a:p>
          <a:pPr algn="l"/>
          <a:r>
            <a:rPr kumimoji="1" lang="ja-JP" altLang="en-US" sz="1200" b="1"/>
            <a:t>・</a:t>
          </a:r>
          <a:r>
            <a:rPr kumimoji="1" lang="en-US" altLang="ja-JP" sz="1200" b="1"/>
            <a:t>2</a:t>
          </a:r>
          <a:r>
            <a:rPr kumimoji="1" lang="ja-JP" altLang="en-US" sz="1200" b="1"/>
            <a:t>次締切日　：　</a:t>
          </a:r>
          <a:r>
            <a:rPr kumimoji="1" lang="en-US" altLang="ja-JP" sz="2000" b="1">
              <a:ln w="12700">
                <a:solidFill>
                  <a:srgbClr val="FF0000"/>
                </a:solidFill>
              </a:ln>
              <a:solidFill>
                <a:schemeClr val="bg1"/>
              </a:solidFill>
            </a:rPr>
            <a:t>11</a:t>
          </a:r>
          <a:r>
            <a:rPr kumimoji="1" lang="ja-JP" altLang="en-US" sz="2000" b="1">
              <a:ln w="12700">
                <a:solidFill>
                  <a:srgbClr val="FF0000"/>
                </a:solidFill>
              </a:ln>
              <a:solidFill>
                <a:schemeClr val="bg1"/>
              </a:solidFill>
            </a:rPr>
            <a:t>月</a:t>
          </a:r>
          <a:r>
            <a:rPr kumimoji="1" lang="en-US" altLang="ja-JP" sz="2000" b="1">
              <a:ln w="12700">
                <a:solidFill>
                  <a:srgbClr val="FF0000"/>
                </a:solidFill>
              </a:ln>
              <a:solidFill>
                <a:schemeClr val="bg1"/>
              </a:solidFill>
            </a:rPr>
            <a:t>10</a:t>
          </a:r>
          <a:r>
            <a:rPr kumimoji="1" lang="ja-JP" altLang="en-US" sz="2000" b="1">
              <a:ln w="12700">
                <a:solidFill>
                  <a:srgbClr val="FF0000"/>
                </a:solidFill>
              </a:ln>
              <a:solidFill>
                <a:schemeClr val="bg1"/>
              </a:solidFill>
            </a:rPr>
            <a:t>日</a:t>
          </a:r>
          <a:endParaRPr kumimoji="1" lang="en-US" altLang="ja-JP" sz="1200" b="1">
            <a:ln w="12700">
              <a:solidFill>
                <a:srgbClr val="FF0000"/>
              </a:solidFill>
            </a:ln>
            <a:solidFill>
              <a:schemeClr val="bg1"/>
            </a:solidFill>
          </a:endParaRPr>
        </a:p>
        <a:p>
          <a:pPr algn="l"/>
          <a:endParaRPr kumimoji="1" lang="en-US" altLang="ja-JP" sz="1200" b="1"/>
        </a:p>
        <a:p>
          <a:pPr algn="l"/>
          <a:r>
            <a:rPr kumimoji="1" lang="ja-JP" altLang="en-US" sz="1200" b="1"/>
            <a:t>・最終締切日　：　</a:t>
          </a:r>
          <a:r>
            <a:rPr kumimoji="1" lang="ja-JP" altLang="en-US" sz="2000" b="1">
              <a:ln w="12700">
                <a:solidFill>
                  <a:srgbClr val="FF0000"/>
                </a:solidFill>
              </a:ln>
              <a:solidFill>
                <a:schemeClr val="bg1"/>
              </a:solidFill>
            </a:rPr>
            <a:t>年度末の「県小学生大会」の申込み期限日</a:t>
          </a:r>
          <a:endParaRPr kumimoji="1" lang="en-US" altLang="ja-JP" sz="2000" b="1">
            <a:ln w="12700">
              <a:solidFill>
                <a:srgbClr val="FF0000"/>
              </a:solidFill>
            </a:ln>
            <a:solidFill>
              <a:schemeClr val="bg1"/>
            </a:solidFill>
          </a:endParaRPr>
        </a:p>
        <a:p>
          <a:pPr algn="l"/>
          <a:endParaRPr kumimoji="1" lang="en-US" altLang="ja-JP" sz="1100" b="1">
            <a:solidFill>
              <a:schemeClr val="lt1"/>
            </a:solidFill>
            <a:effectLst/>
            <a:latin typeface="+mn-lt"/>
            <a:ea typeface="+mn-ea"/>
            <a:cs typeface="+mn-cs"/>
          </a:endParaRPr>
        </a:p>
        <a:p>
          <a:pPr algn="l"/>
          <a:r>
            <a:rPr kumimoji="1" lang="ja-JP" altLang="en-US" sz="1400" b="1">
              <a:solidFill>
                <a:schemeClr val="lt1"/>
              </a:solidFill>
              <a:effectLst/>
              <a:latin typeface="+mn-lt"/>
              <a:ea typeface="+mn-ea"/>
              <a:cs typeface="+mn-cs"/>
            </a:rPr>
            <a:t>登録料の振込について</a:t>
          </a:r>
          <a:endParaRPr kumimoji="1" lang="en-US" altLang="ja-JP" sz="1400" b="1">
            <a:solidFill>
              <a:schemeClr val="lt1"/>
            </a:solidFill>
            <a:effectLst/>
            <a:latin typeface="+mn-lt"/>
            <a:ea typeface="+mn-ea"/>
            <a:cs typeface="+mn-cs"/>
          </a:endParaRPr>
        </a:p>
        <a:p>
          <a:pPr algn="l"/>
          <a:r>
            <a:rPr kumimoji="1" lang="ja-JP" altLang="en-US" sz="2000" b="1">
              <a:ln w="12700">
                <a:solidFill>
                  <a:srgbClr val="FF0000"/>
                </a:solidFill>
              </a:ln>
              <a:solidFill>
                <a:schemeClr val="bg1"/>
              </a:solidFill>
            </a:rPr>
            <a:t>・振込者名に、団体名を含めて下さい。（団体名振込担当者氏名）</a:t>
          </a:r>
          <a:endParaRPr kumimoji="1" lang="en-US" altLang="ja-JP" sz="2000" b="1">
            <a:ln w="12700">
              <a:solidFill>
                <a:srgbClr val="FF0000"/>
              </a:solidFill>
            </a:ln>
            <a:solidFill>
              <a:schemeClr val="bg1"/>
            </a:solidFill>
          </a:endParaRPr>
        </a:p>
        <a:p>
          <a:pPr algn="l"/>
          <a:r>
            <a:rPr kumimoji="1" lang="ja-JP" altLang="en-US" sz="2000" b="1">
              <a:ln w="12700">
                <a:solidFill>
                  <a:srgbClr val="FF0000"/>
                </a:solidFill>
              </a:ln>
              <a:solidFill>
                <a:schemeClr val="bg1"/>
              </a:solidFill>
            </a:rPr>
            <a:t>・申し込みから</a:t>
          </a:r>
          <a:r>
            <a:rPr kumimoji="1" lang="en-US" altLang="ja-JP" sz="2000" b="1">
              <a:ln w="12700">
                <a:solidFill>
                  <a:srgbClr val="FF0000"/>
                </a:solidFill>
              </a:ln>
              <a:solidFill>
                <a:schemeClr val="bg1"/>
              </a:solidFill>
            </a:rPr>
            <a:t>1</a:t>
          </a:r>
          <a:r>
            <a:rPr kumimoji="1" lang="ja-JP" altLang="en-US" sz="2000" b="1">
              <a:ln w="12700">
                <a:solidFill>
                  <a:srgbClr val="FF0000"/>
                </a:solidFill>
              </a:ln>
              <a:solidFill>
                <a:schemeClr val="bg1"/>
              </a:solidFill>
            </a:rPr>
            <a:t>週間以内のお振込みに</a:t>
          </a:r>
          <a:endParaRPr kumimoji="1" lang="en-US" altLang="ja-JP" sz="2000" b="1">
            <a:ln w="12700">
              <a:solidFill>
                <a:srgbClr val="FF0000"/>
              </a:solidFill>
            </a:ln>
            <a:solidFill>
              <a:schemeClr val="bg1"/>
            </a:solidFill>
          </a:endParaRPr>
        </a:p>
        <a:p>
          <a:pPr algn="l"/>
          <a:r>
            <a:rPr kumimoji="1" lang="ja-JP" altLang="en-US" sz="2000" b="1">
              <a:ln w="12700">
                <a:solidFill>
                  <a:srgbClr val="FF0000"/>
                </a:solidFill>
              </a:ln>
              <a:solidFill>
                <a:schemeClr val="bg1"/>
              </a:solidFill>
            </a:rPr>
            <a:t>　ご協力頂きますよう よろしくお願い致します。</a:t>
          </a:r>
          <a:endParaRPr kumimoji="1" lang="en-US" altLang="ja-JP" sz="2000" b="1">
            <a:ln w="12700">
              <a:solidFill>
                <a:srgbClr val="FF0000"/>
              </a:solidFill>
            </a:ln>
            <a:solidFill>
              <a:schemeClr val="bg1"/>
            </a:solidFill>
          </a:endParaRPr>
        </a:p>
        <a:p>
          <a:pPr algn="l"/>
          <a:endParaRPr kumimoji="1" lang="en-US" altLang="ja-JP" sz="2000" b="1">
            <a:ln w="12700">
              <a:solidFill>
                <a:srgbClr val="FF0000"/>
              </a:solidFill>
            </a:ln>
            <a:solidFill>
              <a:schemeClr val="bg1"/>
            </a:solidFill>
          </a:endParaRPr>
        </a:p>
        <a:p>
          <a:pPr algn="l"/>
          <a:endParaRPr kumimoji="1" lang="en-US" altLang="ja-JP" sz="1200" b="1">
            <a:ln w="12700">
              <a:solidFill>
                <a:srgbClr val="FF0000"/>
              </a:solidFill>
            </a:ln>
            <a:solidFill>
              <a:schemeClr val="bg1"/>
            </a:solidFill>
          </a:endParaRPr>
        </a:p>
      </xdr:txBody>
    </xdr:sp>
    <xdr:clientData/>
  </xdr:twoCellAnchor>
  <xdr:twoCellAnchor editAs="oneCell">
    <xdr:from>
      <xdr:col>54</xdr:col>
      <xdr:colOff>136070</xdr:colOff>
      <xdr:row>33</xdr:row>
      <xdr:rowOff>124402</xdr:rowOff>
    </xdr:from>
    <xdr:to>
      <xdr:col>107</xdr:col>
      <xdr:colOff>62756</xdr:colOff>
      <xdr:row>47</xdr:row>
      <xdr:rowOff>159328</xdr:rowOff>
    </xdr:to>
    <xdr:sp macro="" textlink="">
      <xdr:nvSpPr>
        <xdr:cNvPr id="3" name="四角形: 角を丸くする 2">
          <a:extLst>
            <a:ext uri="{FF2B5EF4-FFF2-40B4-BE49-F238E27FC236}">
              <a16:creationId xmlns:a16="http://schemas.microsoft.com/office/drawing/2014/main" id="{D94EB729-9FFC-41CA-BBEC-7B436A0F58F1}"/>
            </a:ext>
          </a:extLst>
        </xdr:cNvPr>
        <xdr:cNvSpPr/>
      </xdr:nvSpPr>
      <xdr:spPr>
        <a:xfrm>
          <a:off x="10749641" y="6193188"/>
          <a:ext cx="8090972" cy="2565854"/>
        </a:xfrm>
        <a:prstGeom prst="roundRect">
          <a:avLst>
            <a:gd name="adj" fmla="val 7576"/>
          </a:avLst>
        </a:prstGeom>
        <a:solidFill>
          <a:srgbClr val="0070C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t>移籍等について</a:t>
          </a:r>
          <a:endParaRPr kumimoji="1" lang="en-US" altLang="ja-JP" sz="1400" b="1"/>
        </a:p>
        <a:p>
          <a:pPr algn="l"/>
          <a:r>
            <a:rPr kumimoji="1" lang="ja-JP" altLang="en-US" sz="1400" b="1"/>
            <a:t>この登録名簿を提出することにより、</a:t>
          </a:r>
          <a:endParaRPr kumimoji="1" lang="en-US" altLang="ja-JP" sz="1400" b="1"/>
        </a:p>
        <a:p>
          <a:pPr algn="l"/>
          <a:r>
            <a:rPr kumimoji="1" lang="ja-JP" altLang="en-US" sz="1400" b="1"/>
            <a:t>公式戦（県小連、九州小連、全小連が主催する大会）については、</a:t>
          </a:r>
          <a:endParaRPr kumimoji="1" lang="en-US" altLang="ja-JP" sz="1400" b="1"/>
        </a:p>
        <a:p>
          <a:pPr algn="l"/>
          <a:r>
            <a:rPr kumimoji="1" lang="ja-JP" altLang="en-US" sz="2000" b="1">
              <a:ln w="12700">
                <a:solidFill>
                  <a:srgbClr val="FF0000"/>
                </a:solidFill>
              </a:ln>
              <a:solidFill>
                <a:schemeClr val="bg1"/>
              </a:solidFill>
            </a:rPr>
            <a:t>その年度内は御クラブ名でしか出場が出来なくなります。</a:t>
          </a:r>
          <a:endParaRPr kumimoji="1" lang="en-US" altLang="ja-JP" sz="2000" b="1">
            <a:ln w="12700">
              <a:solidFill>
                <a:srgbClr val="FF0000"/>
              </a:solidFill>
            </a:ln>
            <a:solidFill>
              <a:schemeClr val="bg1"/>
            </a:solidFill>
          </a:endParaRPr>
        </a:p>
        <a:p>
          <a:pPr algn="l"/>
          <a:r>
            <a:rPr kumimoji="1" lang="ja-JP" altLang="en-US" sz="1400" b="1"/>
            <a:t>十分にご注意の上、登録をお願いいたします。</a:t>
          </a:r>
          <a:endParaRPr kumimoji="1" lang="en-US" altLang="ja-JP" sz="1400" b="1"/>
        </a:p>
        <a:p>
          <a:pPr algn="l"/>
          <a:r>
            <a:rPr kumimoji="1" lang="ja-JP" altLang="en-US" sz="1400" b="1"/>
            <a:t>また、登録選手に周知していただきます様、お願いいたします。</a:t>
          </a:r>
          <a:endParaRPr kumimoji="1" lang="en-US" altLang="ja-JP" sz="14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touroku@fukuoka-ebf.si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B12"/>
  <sheetViews>
    <sheetView showGridLines="0" showRowColHeaders="0" workbookViewId="0"/>
  </sheetViews>
  <sheetFormatPr defaultColWidth="9" defaultRowHeight="20.100000000000001" customHeight="1" x14ac:dyDescent="0.15"/>
  <cols>
    <col min="1" max="1" width="14.125" style="4" customWidth="1"/>
    <col min="2" max="2" width="50.875" style="4" bestFit="1" customWidth="1"/>
    <col min="3" max="16384" width="9" style="4"/>
  </cols>
  <sheetData>
    <row r="1" spans="1:2" ht="20.100000000000001" customHeight="1" x14ac:dyDescent="0.15">
      <c r="A1" s="29" t="s">
        <v>66</v>
      </c>
    </row>
    <row r="2" spans="1:2" ht="20.100000000000001" customHeight="1" x14ac:dyDescent="0.15">
      <c r="A2" s="29" t="s">
        <v>103</v>
      </c>
    </row>
    <row r="3" spans="1:2" ht="20.100000000000001" customHeight="1" x14ac:dyDescent="0.15">
      <c r="A3" s="30" t="s">
        <v>67</v>
      </c>
      <c r="B3" s="4" t="s">
        <v>68</v>
      </c>
    </row>
    <row r="4" spans="1:2" ht="20.100000000000001" customHeight="1" x14ac:dyDescent="0.15">
      <c r="A4" s="30" t="s">
        <v>69</v>
      </c>
      <c r="B4" s="4" t="s">
        <v>70</v>
      </c>
    </row>
    <row r="5" spans="1:2" ht="20.100000000000001" customHeight="1" x14ac:dyDescent="0.15">
      <c r="A5" s="30"/>
    </row>
    <row r="6" spans="1:2" ht="20.100000000000001" customHeight="1" x14ac:dyDescent="0.15">
      <c r="A6" s="30"/>
      <c r="B6" s="4" t="s">
        <v>71</v>
      </c>
    </row>
    <row r="7" spans="1:2" ht="20.100000000000001" customHeight="1" x14ac:dyDescent="0.15">
      <c r="B7" s="29" t="s">
        <v>104</v>
      </c>
    </row>
    <row r="8" spans="1:2" ht="20.100000000000001" customHeight="1" x14ac:dyDescent="0.15">
      <c r="B8" s="4" t="s">
        <v>120</v>
      </c>
    </row>
    <row r="12" spans="1:2" ht="20.100000000000001" customHeight="1" x14ac:dyDescent="0.15">
      <c r="B12" s="4" t="s">
        <v>118</v>
      </c>
    </row>
  </sheetData>
  <sheetProtection sheet="1" objects="1" scenario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FFFF00"/>
    <pageSetUpPr fitToPage="1"/>
  </sheetPr>
  <dimension ref="A1:BP294"/>
  <sheetViews>
    <sheetView showGridLines="0" showRowColHeaders="0" tabSelected="1" topLeftCell="C1" zoomScaleNormal="100" zoomScaleSheetLayoutView="100" workbookViewId="0">
      <selection activeCell="M12" sqref="M12:W13"/>
    </sheetView>
  </sheetViews>
  <sheetFormatPr defaultColWidth="2.625" defaultRowHeight="14.25" x14ac:dyDescent="0.15"/>
  <cols>
    <col min="1" max="2" width="0" style="2" hidden="1" customWidth="1"/>
    <col min="3" max="55" width="2.625" style="2"/>
    <col min="56" max="57" width="2.625" style="2" hidden="1" customWidth="1"/>
    <col min="58" max="58" width="22.5" style="4" hidden="1" customWidth="1"/>
    <col min="59" max="59" width="29.875" style="4" hidden="1" customWidth="1"/>
    <col min="60" max="60" width="5.5" style="2" hidden="1" customWidth="1"/>
    <col min="61" max="61" width="10.5" style="2" hidden="1" customWidth="1"/>
    <col min="62" max="62" width="5.5" style="2" hidden="1" customWidth="1"/>
    <col min="63" max="63" width="7" style="2" hidden="1" customWidth="1"/>
    <col min="64" max="66" width="2.625" style="2" hidden="1" customWidth="1"/>
    <col min="67" max="67" width="56.5" style="2" hidden="1" customWidth="1"/>
    <col min="68" max="68" width="48.25" style="2" hidden="1" customWidth="1"/>
    <col min="69" max="69" width="2.625" style="2" customWidth="1"/>
    <col min="70" max="16384" width="2.625" style="2"/>
  </cols>
  <sheetData>
    <row r="1" spans="1:59" x14ac:dyDescent="0.15">
      <c r="H1" s="193" t="s">
        <v>121</v>
      </c>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5"/>
    </row>
    <row r="2" spans="1:59" x14ac:dyDescent="0.15">
      <c r="H2" s="196"/>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8"/>
    </row>
    <row r="3" spans="1:59" ht="15" thickBot="1" x14ac:dyDescent="0.2">
      <c r="H3" s="199"/>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1"/>
    </row>
    <row r="4" spans="1:59" x14ac:dyDescent="0.15">
      <c r="BF4" s="27" t="s">
        <v>86</v>
      </c>
      <c r="BG4" s="27" t="s">
        <v>86</v>
      </c>
    </row>
    <row r="5" spans="1:59" x14ac:dyDescent="0.15">
      <c r="H5" s="202" t="s">
        <v>35</v>
      </c>
      <c r="I5" s="202"/>
      <c r="J5" s="203"/>
      <c r="K5" s="204"/>
      <c r="L5" s="4" t="s">
        <v>36</v>
      </c>
      <c r="M5" s="4"/>
      <c r="BF5" s="4" t="s">
        <v>89</v>
      </c>
      <c r="BG5" s="4">
        <v>10000</v>
      </c>
    </row>
    <row r="6" spans="1:59" x14ac:dyDescent="0.15">
      <c r="H6" s="202" t="s">
        <v>37</v>
      </c>
      <c r="I6" s="202"/>
      <c r="J6" s="11"/>
      <c r="K6" s="12"/>
      <c r="L6" s="4" t="s">
        <v>38</v>
      </c>
      <c r="M6" s="4"/>
      <c r="BF6" s="4" t="s">
        <v>102</v>
      </c>
      <c r="BG6" s="4">
        <v>5000</v>
      </c>
    </row>
    <row r="7" spans="1:59" x14ac:dyDescent="0.15">
      <c r="H7" s="202"/>
      <c r="I7" s="202"/>
      <c r="J7" s="4"/>
      <c r="K7" s="4"/>
      <c r="L7" s="4"/>
      <c r="M7" s="4"/>
      <c r="BF7" s="4" t="s">
        <v>83</v>
      </c>
      <c r="BG7" s="4">
        <v>0</v>
      </c>
    </row>
    <row r="9" spans="1:59" x14ac:dyDescent="0.15">
      <c r="G9" s="8"/>
      <c r="H9" s="241" t="s">
        <v>39</v>
      </c>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25"/>
      <c r="AS9" s="225"/>
      <c r="AT9" s="225"/>
      <c r="AU9" s="225"/>
      <c r="AV9" s="225"/>
      <c r="AW9" s="225"/>
      <c r="AX9" s="225"/>
      <c r="AY9" s="225"/>
      <c r="AZ9" s="225"/>
      <c r="BA9" s="225"/>
      <c r="BB9" s="8"/>
    </row>
    <row r="10" spans="1:59" x14ac:dyDescent="0.15">
      <c r="G10" s="8"/>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25"/>
      <c r="AS10" s="225"/>
      <c r="AT10" s="225"/>
      <c r="AU10" s="225"/>
      <c r="AV10" s="225"/>
      <c r="AW10" s="225"/>
      <c r="AX10" s="225"/>
      <c r="AY10" s="225"/>
      <c r="AZ10" s="225"/>
      <c r="BA10" s="225"/>
      <c r="BB10" s="8"/>
    </row>
    <row r="11" spans="1:59" s="15" customFormat="1" ht="18.75" x14ac:dyDescent="0.15">
      <c r="A11" s="2"/>
      <c r="G11" s="14"/>
      <c r="H11" s="236" t="s">
        <v>62</v>
      </c>
      <c r="I11" s="236"/>
      <c r="J11" s="236"/>
      <c r="K11" s="236"/>
      <c r="L11" s="236"/>
      <c r="M11" s="236"/>
      <c r="N11" s="236"/>
      <c r="O11" s="236"/>
      <c r="P11" s="237" t="s">
        <v>75</v>
      </c>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BB11" s="14"/>
    </row>
    <row r="12" spans="1:59" s="15" customFormat="1" ht="17.25" x14ac:dyDescent="0.15">
      <c r="A12" s="2"/>
      <c r="G12" s="14"/>
      <c r="H12" s="238" t="s">
        <v>98</v>
      </c>
      <c r="I12" s="223"/>
      <c r="J12" s="223"/>
      <c r="K12" s="223"/>
      <c r="L12" s="223"/>
      <c r="M12" s="239" t="s">
        <v>102</v>
      </c>
      <c r="N12" s="239"/>
      <c r="O12" s="239"/>
      <c r="P12" s="239"/>
      <c r="Q12" s="239"/>
      <c r="R12" s="239"/>
      <c r="S12" s="239"/>
      <c r="T12" s="239"/>
      <c r="U12" s="239"/>
      <c r="V12" s="239"/>
      <c r="W12" s="239"/>
      <c r="Y12" s="240" t="s">
        <v>88</v>
      </c>
      <c r="Z12" s="240"/>
      <c r="AA12" s="240"/>
      <c r="AB12" s="240"/>
      <c r="AC12" s="240"/>
      <c r="AD12" s="240"/>
      <c r="AE12" s="240"/>
      <c r="AF12" s="240"/>
      <c r="AG12" s="240"/>
      <c r="AH12" s="240"/>
      <c r="AI12" s="240"/>
      <c r="AJ12" s="240"/>
      <c r="AK12" s="240"/>
      <c r="AL12" s="240"/>
      <c r="AM12" s="240"/>
      <c r="AN12" s="240"/>
      <c r="AO12" s="240"/>
      <c r="AP12" s="240"/>
      <c r="AQ12" s="240"/>
      <c r="BB12" s="14"/>
    </row>
    <row r="13" spans="1:59" s="15" customFormat="1" ht="17.25" x14ac:dyDescent="0.15">
      <c r="A13" s="2"/>
      <c r="G13" s="14"/>
      <c r="H13" s="223"/>
      <c r="I13" s="223"/>
      <c r="J13" s="223"/>
      <c r="K13" s="223"/>
      <c r="L13" s="223"/>
      <c r="M13" s="239"/>
      <c r="N13" s="239"/>
      <c r="O13" s="239"/>
      <c r="P13" s="239"/>
      <c r="Q13" s="239"/>
      <c r="R13" s="239"/>
      <c r="S13" s="239"/>
      <c r="T13" s="239"/>
      <c r="U13" s="239"/>
      <c r="V13" s="239"/>
      <c r="W13" s="239"/>
      <c r="Y13" s="240"/>
      <c r="Z13" s="240"/>
      <c r="AA13" s="240"/>
      <c r="AB13" s="240"/>
      <c r="AC13" s="240"/>
      <c r="AD13" s="240"/>
      <c r="AE13" s="240"/>
      <c r="AF13" s="240"/>
      <c r="AG13" s="240"/>
      <c r="AH13" s="240"/>
      <c r="AI13" s="240"/>
      <c r="AJ13" s="240"/>
      <c r="AK13" s="240"/>
      <c r="AL13" s="240"/>
      <c r="AM13" s="240"/>
      <c r="AN13" s="240"/>
      <c r="AO13" s="240"/>
      <c r="AP13" s="240"/>
      <c r="AQ13" s="240"/>
      <c r="BB13" s="14"/>
    </row>
    <row r="14" spans="1:59" x14ac:dyDescent="0.15">
      <c r="G14" s="8"/>
      <c r="BB14" s="8"/>
    </row>
    <row r="15" spans="1:59" x14ac:dyDescent="0.15">
      <c r="G15" s="8"/>
      <c r="H15" s="238" t="s">
        <v>82</v>
      </c>
      <c r="I15" s="223"/>
      <c r="J15" s="223"/>
      <c r="K15" s="223"/>
      <c r="L15" s="223"/>
      <c r="M15" s="242"/>
      <c r="N15" s="242"/>
      <c r="O15" s="242"/>
      <c r="P15" s="242"/>
      <c r="Q15" s="242"/>
      <c r="R15" s="242"/>
      <c r="S15" s="242"/>
      <c r="T15" s="242"/>
      <c r="U15" s="242"/>
      <c r="V15" s="242"/>
      <c r="W15" s="242"/>
      <c r="Y15" s="240" t="s">
        <v>13</v>
      </c>
      <c r="Z15" s="240"/>
      <c r="AA15" s="240"/>
      <c r="AB15" s="240"/>
      <c r="AC15" s="240"/>
      <c r="AD15" s="240"/>
      <c r="AE15" s="240"/>
      <c r="AF15" s="240"/>
      <c r="AG15" s="240"/>
      <c r="AH15" s="240"/>
      <c r="AI15" s="240"/>
      <c r="AJ15" s="240"/>
      <c r="AK15" s="240"/>
      <c r="AL15" s="240"/>
      <c r="AM15" s="240"/>
      <c r="AN15" s="240"/>
      <c r="AO15" s="240"/>
      <c r="AP15" s="240"/>
      <c r="AQ15" s="240"/>
      <c r="BB15" s="8"/>
    </row>
    <row r="16" spans="1:59" x14ac:dyDescent="0.15">
      <c r="G16" s="8"/>
      <c r="H16" s="223"/>
      <c r="I16" s="223"/>
      <c r="J16" s="223"/>
      <c r="K16" s="223"/>
      <c r="L16" s="223"/>
      <c r="M16" s="242"/>
      <c r="N16" s="242"/>
      <c r="O16" s="242"/>
      <c r="P16" s="242"/>
      <c r="Q16" s="242"/>
      <c r="R16" s="242"/>
      <c r="S16" s="242"/>
      <c r="T16" s="242"/>
      <c r="U16" s="242"/>
      <c r="V16" s="242"/>
      <c r="W16" s="242"/>
      <c r="Y16" s="240"/>
      <c r="Z16" s="240"/>
      <c r="AA16" s="240"/>
      <c r="AB16" s="240"/>
      <c r="AC16" s="240"/>
      <c r="AD16" s="240"/>
      <c r="AE16" s="240"/>
      <c r="AF16" s="240"/>
      <c r="AG16" s="240"/>
      <c r="AH16" s="240"/>
      <c r="AI16" s="240"/>
      <c r="AJ16" s="240"/>
      <c r="AK16" s="240"/>
      <c r="AL16" s="240"/>
      <c r="AM16" s="240"/>
      <c r="AN16" s="240"/>
      <c r="AO16" s="240"/>
      <c r="AP16" s="240"/>
      <c r="AQ16" s="240"/>
      <c r="BB16" s="8"/>
    </row>
    <row r="17" spans="3:54" x14ac:dyDescent="0.15">
      <c r="G17" s="8"/>
      <c r="N17" s="3"/>
      <c r="O17" s="3"/>
      <c r="P17" s="3"/>
      <c r="Q17" s="3"/>
      <c r="R17" s="3"/>
      <c r="S17" s="3"/>
      <c r="T17" s="3"/>
      <c r="U17" s="3"/>
      <c r="V17" s="3"/>
      <c r="W17" s="3"/>
      <c r="X17" s="3"/>
      <c r="Y17" s="3"/>
      <c r="Z17" s="3"/>
      <c r="AA17" s="3"/>
      <c r="AB17" s="3"/>
      <c r="BB17" s="8"/>
    </row>
    <row r="18" spans="3:54" x14ac:dyDescent="0.15">
      <c r="G18" s="8"/>
      <c r="N18" s="3"/>
      <c r="O18" s="3"/>
      <c r="P18" s="3"/>
      <c r="Q18" s="3"/>
      <c r="R18" s="3"/>
      <c r="S18" s="3"/>
      <c r="T18" s="3"/>
      <c r="U18" s="5" t="s">
        <v>14</v>
      </c>
      <c r="V18" s="3"/>
      <c r="W18" s="3"/>
      <c r="X18" s="3"/>
      <c r="Y18" s="3"/>
      <c r="Z18" s="3"/>
      <c r="AA18" s="3"/>
      <c r="AB18" s="3"/>
      <c r="BB18" s="8"/>
    </row>
    <row r="19" spans="3:54" x14ac:dyDescent="0.15">
      <c r="G19" s="8"/>
      <c r="U19" s="226" t="s">
        <v>11</v>
      </c>
      <c r="V19" s="226"/>
      <c r="BB19" s="8"/>
    </row>
    <row r="20" spans="3:54" x14ac:dyDescent="0.15">
      <c r="G20" s="8"/>
      <c r="H20" s="227"/>
      <c r="I20" s="228"/>
      <c r="J20" s="229" t="s">
        <v>10</v>
      </c>
      <c r="K20" s="230"/>
      <c r="L20" s="231"/>
      <c r="M20" s="232" t="str">
        <f>PHONETIC(M21)</f>
        <v/>
      </c>
      <c r="N20" s="233"/>
      <c r="O20" s="233"/>
      <c r="P20" s="233"/>
      <c r="Q20" s="233"/>
      <c r="R20" s="233"/>
      <c r="S20" s="233"/>
      <c r="T20" s="233"/>
      <c r="U20" s="233"/>
      <c r="V20" s="233"/>
      <c r="W20" s="233"/>
      <c r="X20" s="233"/>
      <c r="Y20" s="233"/>
      <c r="Z20" s="233"/>
      <c r="AA20" s="233"/>
      <c r="AB20" s="233"/>
      <c r="AC20" s="233"/>
      <c r="AD20" s="233"/>
      <c r="AE20" s="233"/>
      <c r="AF20" s="234"/>
      <c r="AG20" s="227"/>
      <c r="AH20" s="235"/>
      <c r="AI20" s="229" t="s">
        <v>10</v>
      </c>
      <c r="AJ20" s="230"/>
      <c r="AK20" s="231"/>
      <c r="AL20" s="232" t="str">
        <f>PHONETIC(AL21)</f>
        <v/>
      </c>
      <c r="AM20" s="233"/>
      <c r="AN20" s="233"/>
      <c r="AO20" s="233"/>
      <c r="AP20" s="233"/>
      <c r="AQ20" s="234"/>
      <c r="AR20" s="243" t="s">
        <v>101</v>
      </c>
      <c r="AS20" s="244"/>
      <c r="AT20" s="244"/>
      <c r="AU20" s="244"/>
      <c r="AV20" s="245"/>
      <c r="AW20" s="251"/>
      <c r="AX20" s="252"/>
      <c r="AY20" s="252"/>
      <c r="AZ20" s="252"/>
      <c r="BA20" s="253"/>
      <c r="BB20" s="8"/>
    </row>
    <row r="21" spans="3:54" ht="14.25" customHeight="1" x14ac:dyDescent="0.15">
      <c r="G21" s="8"/>
      <c r="H21" s="205" t="s">
        <v>9</v>
      </c>
      <c r="I21" s="206"/>
      <c r="J21" s="206"/>
      <c r="K21" s="206"/>
      <c r="L21" s="207"/>
      <c r="M21" s="211"/>
      <c r="N21" s="212"/>
      <c r="O21" s="212"/>
      <c r="P21" s="212"/>
      <c r="Q21" s="212"/>
      <c r="R21" s="212"/>
      <c r="S21" s="212"/>
      <c r="T21" s="212"/>
      <c r="U21" s="212"/>
      <c r="V21" s="212"/>
      <c r="W21" s="212"/>
      <c r="X21" s="212"/>
      <c r="Y21" s="212"/>
      <c r="Z21" s="212"/>
      <c r="AA21" s="212"/>
      <c r="AB21" s="212"/>
      <c r="AC21" s="212"/>
      <c r="AD21" s="212"/>
      <c r="AE21" s="212"/>
      <c r="AF21" s="213"/>
      <c r="AG21" s="205" t="s">
        <v>64</v>
      </c>
      <c r="AH21" s="206"/>
      <c r="AI21" s="206"/>
      <c r="AJ21" s="206"/>
      <c r="AK21" s="207"/>
      <c r="AL21" s="217"/>
      <c r="AM21" s="218"/>
      <c r="AN21" s="218"/>
      <c r="AO21" s="218"/>
      <c r="AP21" s="218"/>
      <c r="AQ21" s="219"/>
      <c r="AR21" s="246"/>
      <c r="AS21" s="202"/>
      <c r="AT21" s="202"/>
      <c r="AU21" s="202"/>
      <c r="AV21" s="247"/>
      <c r="AW21" s="254"/>
      <c r="AX21" s="255"/>
      <c r="AY21" s="255"/>
      <c r="AZ21" s="255"/>
      <c r="BA21" s="256"/>
      <c r="BB21" s="8"/>
    </row>
    <row r="22" spans="3:54" x14ac:dyDescent="0.15">
      <c r="G22" s="8"/>
      <c r="H22" s="208"/>
      <c r="I22" s="209"/>
      <c r="J22" s="209"/>
      <c r="K22" s="209"/>
      <c r="L22" s="210"/>
      <c r="M22" s="214"/>
      <c r="N22" s="215"/>
      <c r="O22" s="215"/>
      <c r="P22" s="215"/>
      <c r="Q22" s="215"/>
      <c r="R22" s="215"/>
      <c r="S22" s="215"/>
      <c r="T22" s="215"/>
      <c r="U22" s="215"/>
      <c r="V22" s="215"/>
      <c r="W22" s="215"/>
      <c r="X22" s="215"/>
      <c r="Y22" s="215"/>
      <c r="Z22" s="215"/>
      <c r="AA22" s="215"/>
      <c r="AB22" s="215"/>
      <c r="AC22" s="215"/>
      <c r="AD22" s="215"/>
      <c r="AE22" s="215"/>
      <c r="AF22" s="216"/>
      <c r="AG22" s="208"/>
      <c r="AH22" s="209"/>
      <c r="AI22" s="209"/>
      <c r="AJ22" s="209"/>
      <c r="AK22" s="210"/>
      <c r="AL22" s="220"/>
      <c r="AM22" s="221"/>
      <c r="AN22" s="221"/>
      <c r="AO22" s="221"/>
      <c r="AP22" s="221"/>
      <c r="AQ22" s="222"/>
      <c r="AR22" s="248"/>
      <c r="AS22" s="249"/>
      <c r="AT22" s="249"/>
      <c r="AU22" s="249"/>
      <c r="AV22" s="250"/>
      <c r="AW22" s="257"/>
      <c r="AX22" s="258"/>
      <c r="AY22" s="258"/>
      <c r="AZ22" s="258"/>
      <c r="BA22" s="259"/>
      <c r="BB22" s="8"/>
    </row>
    <row r="23" spans="3:54" x14ac:dyDescent="0.15">
      <c r="G23" s="8"/>
      <c r="BB23" s="8"/>
    </row>
    <row r="24" spans="3:54" x14ac:dyDescent="0.15">
      <c r="G24" s="8"/>
      <c r="H24" s="223" t="s">
        <v>12</v>
      </c>
      <c r="I24" s="223"/>
      <c r="J24" s="223"/>
      <c r="K24" s="223"/>
      <c r="L24" s="223"/>
      <c r="M24" s="224" t="s">
        <v>81</v>
      </c>
      <c r="N24" s="224"/>
      <c r="O24" s="224"/>
      <c r="P24" s="224"/>
      <c r="Q24" s="224"/>
      <c r="S24" s="225" t="s">
        <v>65</v>
      </c>
      <c r="T24" s="225"/>
      <c r="U24" s="225"/>
      <c r="V24" s="225"/>
      <c r="W24" s="225"/>
      <c r="X24" s="225"/>
      <c r="Y24" s="225"/>
      <c r="Z24" s="225"/>
      <c r="AA24" s="225"/>
      <c r="AB24" s="225"/>
      <c r="AC24" s="225"/>
      <c r="AD24" s="225"/>
      <c r="AE24" s="225"/>
      <c r="AF24" s="225"/>
      <c r="AG24" s="225"/>
      <c r="AH24" s="225"/>
      <c r="AI24" s="225"/>
      <c r="AJ24" s="225"/>
      <c r="AK24" s="225"/>
      <c r="AL24" s="225"/>
      <c r="AM24" s="225"/>
      <c r="AN24" s="225"/>
      <c r="AO24" s="225"/>
      <c r="AP24" s="225"/>
      <c r="AQ24" s="225"/>
      <c r="BB24" s="8"/>
    </row>
    <row r="25" spans="3:54" ht="15" thickBot="1" x14ac:dyDescent="0.2">
      <c r="G25" s="8"/>
      <c r="H25" s="223"/>
      <c r="I25" s="223"/>
      <c r="J25" s="223"/>
      <c r="K25" s="223"/>
      <c r="L25" s="223"/>
      <c r="M25" s="224"/>
      <c r="N25" s="224"/>
      <c r="O25" s="224"/>
      <c r="P25" s="224"/>
      <c r="Q25" s="224"/>
      <c r="S25" s="225"/>
      <c r="T25" s="225"/>
      <c r="U25" s="225"/>
      <c r="V25" s="225"/>
      <c r="W25" s="225"/>
      <c r="X25" s="225"/>
      <c r="Y25" s="225"/>
      <c r="Z25" s="225"/>
      <c r="AA25" s="225"/>
      <c r="AB25" s="225"/>
      <c r="AC25" s="225"/>
      <c r="AD25" s="225"/>
      <c r="AE25" s="225"/>
      <c r="AF25" s="225"/>
      <c r="AG25" s="225"/>
      <c r="AH25" s="225"/>
      <c r="AI25" s="225"/>
      <c r="AJ25" s="225"/>
      <c r="AK25" s="225"/>
      <c r="AL25" s="225"/>
      <c r="AM25" s="225"/>
      <c r="AN25" s="225"/>
      <c r="AO25" s="225"/>
      <c r="AP25" s="225"/>
      <c r="AQ25" s="225"/>
      <c r="AS25" s="2" t="s">
        <v>90</v>
      </c>
      <c r="BB25" s="8"/>
    </row>
    <row r="26" spans="3:54" x14ac:dyDescent="0.15">
      <c r="G26" s="8"/>
      <c r="AS26" s="32" t="s">
        <v>93</v>
      </c>
      <c r="AT26" s="33"/>
      <c r="AU26" s="33"/>
      <c r="AV26" s="33"/>
      <c r="AW26" s="38">
        <f>AM169</f>
        <v>0</v>
      </c>
      <c r="AX26" s="39"/>
      <c r="AY26" s="39"/>
      <c r="AZ26" s="39"/>
      <c r="BA26" s="40"/>
      <c r="BB26" s="8"/>
    </row>
    <row r="27" spans="3:54" ht="15" thickBot="1" x14ac:dyDescent="0.2">
      <c r="C27" s="8"/>
      <c r="D27" s="8"/>
      <c r="E27" s="8"/>
      <c r="F27" s="8"/>
      <c r="G27" s="8"/>
      <c r="AS27" s="34"/>
      <c r="AT27" s="35"/>
      <c r="AU27" s="35"/>
      <c r="AV27" s="35"/>
      <c r="AW27" s="41"/>
      <c r="AX27" s="42"/>
      <c r="AY27" s="42"/>
      <c r="AZ27" s="42"/>
      <c r="BA27" s="43"/>
      <c r="BB27" s="8"/>
    </row>
    <row r="28" spans="3:54" ht="15" thickBot="1" x14ac:dyDescent="0.2">
      <c r="C28" s="8"/>
      <c r="D28" s="270" t="s">
        <v>18</v>
      </c>
      <c r="E28" s="271"/>
      <c r="F28" s="271"/>
      <c r="G28" s="272"/>
      <c r="H28" s="235"/>
      <c r="I28" s="228"/>
      <c r="J28" s="229" t="s">
        <v>10</v>
      </c>
      <c r="K28" s="230"/>
      <c r="L28" s="231"/>
      <c r="M28" s="278" t="str">
        <f>PHONETIC(M29)</f>
        <v/>
      </c>
      <c r="N28" s="281"/>
      <c r="O28" s="279"/>
      <c r="P28" s="279"/>
      <c r="Q28" s="279"/>
      <c r="R28" s="279"/>
      <c r="S28" s="279"/>
      <c r="T28" s="279"/>
      <c r="U28" s="279"/>
      <c r="V28" s="279"/>
      <c r="W28" s="279" t="str">
        <f>PHONETIC(W29)</f>
        <v/>
      </c>
      <c r="X28" s="279"/>
      <c r="Y28" s="279"/>
      <c r="Z28" s="279"/>
      <c r="AA28" s="279"/>
      <c r="AB28" s="279"/>
      <c r="AC28" s="279"/>
      <c r="AD28" s="279"/>
      <c r="AE28" s="279"/>
      <c r="AF28" s="280"/>
      <c r="AG28" s="238" t="s">
        <v>74</v>
      </c>
      <c r="AH28" s="223"/>
      <c r="AI28" s="223"/>
      <c r="AJ28" s="223"/>
      <c r="AK28" s="223"/>
      <c r="AL28" s="265"/>
      <c r="AM28" s="265"/>
      <c r="AN28" s="265"/>
      <c r="AO28" s="265"/>
      <c r="AP28" s="265"/>
      <c r="AQ28" s="265"/>
      <c r="AS28" s="36"/>
      <c r="AT28" s="37"/>
      <c r="AU28" s="37"/>
      <c r="AV28" s="37"/>
      <c r="AW28" s="44"/>
      <c r="AX28" s="45"/>
      <c r="AY28" s="45"/>
      <c r="AZ28" s="45"/>
      <c r="BA28" s="46"/>
      <c r="BB28" s="8"/>
    </row>
    <row r="29" spans="3:54" x14ac:dyDescent="0.15">
      <c r="C29" s="8"/>
      <c r="D29" s="273"/>
      <c r="E29" s="202"/>
      <c r="F29" s="202"/>
      <c r="G29" s="274"/>
      <c r="H29" s="206" t="s">
        <v>15</v>
      </c>
      <c r="I29" s="206"/>
      <c r="J29" s="206"/>
      <c r="K29" s="206"/>
      <c r="L29" s="207"/>
      <c r="M29" s="266"/>
      <c r="N29" s="267"/>
      <c r="O29" s="168"/>
      <c r="P29" s="168"/>
      <c r="Q29" s="168"/>
      <c r="R29" s="168"/>
      <c r="S29" s="168"/>
      <c r="T29" s="168"/>
      <c r="U29" s="168"/>
      <c r="V29" s="168"/>
      <c r="W29" s="168"/>
      <c r="X29" s="168"/>
      <c r="Y29" s="168"/>
      <c r="Z29" s="168"/>
      <c r="AA29" s="168"/>
      <c r="AB29" s="168"/>
      <c r="AC29" s="168"/>
      <c r="AD29" s="168"/>
      <c r="AE29" s="168"/>
      <c r="AF29" s="169"/>
      <c r="AG29" s="223"/>
      <c r="AH29" s="223"/>
      <c r="AI29" s="223"/>
      <c r="AJ29" s="223"/>
      <c r="AK29" s="223"/>
      <c r="AL29" s="265"/>
      <c r="AM29" s="265"/>
      <c r="AN29" s="265"/>
      <c r="AO29" s="265"/>
      <c r="AP29" s="265"/>
      <c r="AQ29" s="265"/>
      <c r="AS29" s="32" t="s">
        <v>91</v>
      </c>
      <c r="AT29" s="33"/>
      <c r="AU29" s="33"/>
      <c r="AV29" s="33"/>
      <c r="AW29" s="118">
        <f>AM171</f>
        <v>0</v>
      </c>
      <c r="AX29" s="119"/>
      <c r="AY29" s="119"/>
      <c r="AZ29" s="119"/>
      <c r="BA29" s="120"/>
      <c r="BB29" s="8"/>
    </row>
    <row r="30" spans="3:54" ht="15" thickBot="1" x14ac:dyDescent="0.2">
      <c r="C30" s="8"/>
      <c r="D30" s="275"/>
      <c r="E30" s="276"/>
      <c r="F30" s="276"/>
      <c r="G30" s="277"/>
      <c r="H30" s="209"/>
      <c r="I30" s="209"/>
      <c r="J30" s="209"/>
      <c r="K30" s="209"/>
      <c r="L30" s="210"/>
      <c r="M30" s="268"/>
      <c r="N30" s="269"/>
      <c r="O30" s="170"/>
      <c r="P30" s="170"/>
      <c r="Q30" s="170"/>
      <c r="R30" s="170"/>
      <c r="S30" s="170"/>
      <c r="T30" s="170"/>
      <c r="U30" s="170"/>
      <c r="V30" s="170"/>
      <c r="W30" s="170"/>
      <c r="X30" s="170"/>
      <c r="Y30" s="170"/>
      <c r="Z30" s="170"/>
      <c r="AA30" s="170"/>
      <c r="AB30" s="170"/>
      <c r="AC30" s="170"/>
      <c r="AD30" s="170"/>
      <c r="AE30" s="170"/>
      <c r="AF30" s="171"/>
      <c r="AG30" s="223"/>
      <c r="AH30" s="223"/>
      <c r="AI30" s="223"/>
      <c r="AJ30" s="223"/>
      <c r="AK30" s="223"/>
      <c r="AL30" s="265"/>
      <c r="AM30" s="265"/>
      <c r="AN30" s="265"/>
      <c r="AO30" s="265"/>
      <c r="AP30" s="265"/>
      <c r="AQ30" s="265"/>
      <c r="AS30" s="34"/>
      <c r="AT30" s="35"/>
      <c r="AU30" s="35"/>
      <c r="AV30" s="35"/>
      <c r="AW30" s="121"/>
      <c r="AX30" s="122"/>
      <c r="AY30" s="122"/>
      <c r="AZ30" s="122"/>
      <c r="BA30" s="123"/>
      <c r="BB30" s="8"/>
    </row>
    <row r="31" spans="3:54" ht="15" thickBot="1" x14ac:dyDescent="0.2">
      <c r="C31" s="8"/>
      <c r="F31" s="282" t="s">
        <v>79</v>
      </c>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S31" s="36"/>
      <c r="AT31" s="37"/>
      <c r="AU31" s="37"/>
      <c r="AV31" s="37"/>
      <c r="AW31" s="124"/>
      <c r="AX31" s="125"/>
      <c r="AY31" s="125"/>
      <c r="AZ31" s="125"/>
      <c r="BA31" s="126"/>
      <c r="BB31" s="8"/>
    </row>
    <row r="32" spans="3:54" x14ac:dyDescent="0.15">
      <c r="C32" s="8"/>
      <c r="D32" s="270" t="s">
        <v>22</v>
      </c>
      <c r="E32" s="271"/>
      <c r="F32" s="271"/>
      <c r="G32" s="272"/>
      <c r="H32" s="235"/>
      <c r="I32" s="235"/>
      <c r="J32" s="229" t="s">
        <v>10</v>
      </c>
      <c r="K32" s="230"/>
      <c r="L32" s="231"/>
      <c r="M32" s="278" t="str">
        <f>PHONETIC(M33)</f>
        <v/>
      </c>
      <c r="N32" s="279"/>
      <c r="O32" s="279"/>
      <c r="P32" s="279"/>
      <c r="Q32" s="279"/>
      <c r="R32" s="279"/>
      <c r="S32" s="279"/>
      <c r="T32" s="279"/>
      <c r="U32" s="279"/>
      <c r="V32" s="279"/>
      <c r="W32" s="279" t="str">
        <f>PHONETIC(W33)</f>
        <v/>
      </c>
      <c r="X32" s="279"/>
      <c r="Y32" s="279"/>
      <c r="Z32" s="279"/>
      <c r="AA32" s="279"/>
      <c r="AB32" s="279"/>
      <c r="AC32" s="279"/>
      <c r="AD32" s="279"/>
      <c r="AE32" s="279"/>
      <c r="AF32" s="280"/>
      <c r="AG32" s="238" t="s">
        <v>16</v>
      </c>
      <c r="AH32" s="223"/>
      <c r="AI32" s="223"/>
      <c r="AJ32" s="223"/>
      <c r="AK32" s="223"/>
      <c r="AL32" s="265"/>
      <c r="AM32" s="265"/>
      <c r="AN32" s="265"/>
      <c r="AO32" s="265"/>
      <c r="AP32" s="265"/>
      <c r="AQ32" s="265"/>
      <c r="AS32" s="127" t="s">
        <v>84</v>
      </c>
      <c r="AT32" s="128"/>
      <c r="AU32" s="128"/>
      <c r="AV32" s="128"/>
      <c r="AW32" s="129">
        <f>AM173</f>
        <v>5000</v>
      </c>
      <c r="AX32" s="130"/>
      <c r="AY32" s="130"/>
      <c r="AZ32" s="130"/>
      <c r="BA32" s="131"/>
      <c r="BB32" s="8"/>
    </row>
    <row r="33" spans="3:68" x14ac:dyDescent="0.15">
      <c r="C33" s="8"/>
      <c r="D33" s="273"/>
      <c r="E33" s="202"/>
      <c r="F33" s="202"/>
      <c r="G33" s="274"/>
      <c r="H33" s="206" t="s">
        <v>17</v>
      </c>
      <c r="I33" s="206"/>
      <c r="J33" s="206"/>
      <c r="K33" s="206"/>
      <c r="L33" s="207"/>
      <c r="M33" s="266"/>
      <c r="N33" s="168"/>
      <c r="O33" s="168"/>
      <c r="P33" s="168"/>
      <c r="Q33" s="168"/>
      <c r="R33" s="168"/>
      <c r="S33" s="168"/>
      <c r="T33" s="168"/>
      <c r="U33" s="168"/>
      <c r="V33" s="168"/>
      <c r="W33" s="168"/>
      <c r="X33" s="168"/>
      <c r="Y33" s="168"/>
      <c r="Z33" s="168"/>
      <c r="AA33" s="168"/>
      <c r="AB33" s="168"/>
      <c r="AC33" s="168"/>
      <c r="AD33" s="168"/>
      <c r="AE33" s="168"/>
      <c r="AF33" s="169"/>
      <c r="AG33" s="223"/>
      <c r="AH33" s="223"/>
      <c r="AI33" s="223"/>
      <c r="AJ33" s="223"/>
      <c r="AK33" s="223"/>
      <c r="AL33" s="265"/>
      <c r="AM33" s="265"/>
      <c r="AN33" s="265"/>
      <c r="AO33" s="265"/>
      <c r="AP33" s="265"/>
      <c r="AQ33" s="265"/>
      <c r="AS33" s="34"/>
      <c r="AT33" s="35"/>
      <c r="AU33" s="35"/>
      <c r="AV33" s="35"/>
      <c r="AW33" s="121"/>
      <c r="AX33" s="122"/>
      <c r="AY33" s="122"/>
      <c r="AZ33" s="122"/>
      <c r="BA33" s="123"/>
      <c r="BB33" s="8"/>
    </row>
    <row r="34" spans="3:68" x14ac:dyDescent="0.15">
      <c r="C34" s="8"/>
      <c r="D34" s="273"/>
      <c r="E34" s="202"/>
      <c r="F34" s="202"/>
      <c r="G34" s="274"/>
      <c r="H34" s="209"/>
      <c r="I34" s="209"/>
      <c r="J34" s="209"/>
      <c r="K34" s="209"/>
      <c r="L34" s="210"/>
      <c r="M34" s="268"/>
      <c r="N34" s="170"/>
      <c r="O34" s="170"/>
      <c r="P34" s="170"/>
      <c r="Q34" s="170"/>
      <c r="R34" s="170"/>
      <c r="S34" s="170"/>
      <c r="T34" s="170"/>
      <c r="U34" s="170"/>
      <c r="V34" s="170"/>
      <c r="W34" s="170"/>
      <c r="X34" s="170"/>
      <c r="Y34" s="170"/>
      <c r="Z34" s="170"/>
      <c r="AA34" s="170"/>
      <c r="AB34" s="170"/>
      <c r="AC34" s="170"/>
      <c r="AD34" s="170"/>
      <c r="AE34" s="170"/>
      <c r="AF34" s="171"/>
      <c r="AG34" s="223"/>
      <c r="AH34" s="223"/>
      <c r="AI34" s="223"/>
      <c r="AJ34" s="223"/>
      <c r="AK34" s="223"/>
      <c r="AL34" s="265"/>
      <c r="AM34" s="265"/>
      <c r="AN34" s="265"/>
      <c r="AO34" s="265"/>
      <c r="AP34" s="265"/>
      <c r="AQ34" s="265"/>
      <c r="AS34" s="36"/>
      <c r="AT34" s="37"/>
      <c r="AU34" s="37"/>
      <c r="AV34" s="37"/>
      <c r="AW34" s="124"/>
      <c r="AX34" s="125"/>
      <c r="AY34" s="125"/>
      <c r="AZ34" s="125"/>
      <c r="BA34" s="126"/>
      <c r="BB34" s="8"/>
    </row>
    <row r="35" spans="3:68" x14ac:dyDescent="0.15">
      <c r="C35" s="8"/>
      <c r="D35" s="273"/>
      <c r="E35" s="202"/>
      <c r="F35" s="202"/>
      <c r="G35" s="274"/>
      <c r="H35" s="260" t="s">
        <v>1</v>
      </c>
      <c r="I35" s="223"/>
      <c r="J35" s="223"/>
      <c r="K35" s="223"/>
      <c r="L35" s="223"/>
      <c r="M35" s="261"/>
      <c r="N35" s="261"/>
      <c r="O35" s="261"/>
      <c r="P35" s="261"/>
      <c r="Q35" s="261"/>
      <c r="R35" s="261"/>
      <c r="S35" s="261"/>
      <c r="T35" s="261"/>
      <c r="U35" s="261"/>
      <c r="V35" s="261"/>
      <c r="W35" s="261"/>
      <c r="X35" s="261"/>
      <c r="Y35" s="261"/>
      <c r="Z35" s="261"/>
      <c r="AA35" s="261"/>
      <c r="AB35" s="261"/>
      <c r="AC35" s="261"/>
      <c r="AD35" s="261"/>
      <c r="AE35" s="261"/>
      <c r="AF35" s="261"/>
      <c r="AG35" s="223" t="s">
        <v>99</v>
      </c>
      <c r="AH35" s="223"/>
      <c r="AI35" s="223"/>
      <c r="AJ35" s="223"/>
      <c r="AK35" s="223"/>
      <c r="AL35" s="262"/>
      <c r="AM35" s="262"/>
      <c r="AN35" s="262"/>
      <c r="AO35" s="263"/>
      <c r="AP35" s="263"/>
      <c r="AQ35" s="264"/>
      <c r="AS35" s="127" t="s">
        <v>92</v>
      </c>
      <c r="AT35" s="128"/>
      <c r="AU35" s="128"/>
      <c r="AV35" s="128"/>
      <c r="AW35" s="129">
        <f>AM175</f>
        <v>0</v>
      </c>
      <c r="AX35" s="130"/>
      <c r="AY35" s="130"/>
      <c r="AZ35" s="130"/>
      <c r="BA35" s="131"/>
      <c r="BB35" s="8"/>
    </row>
    <row r="36" spans="3:68" x14ac:dyDescent="0.15">
      <c r="C36" s="8"/>
      <c r="D36" s="273"/>
      <c r="E36" s="202"/>
      <c r="F36" s="202"/>
      <c r="G36" s="274"/>
      <c r="H36" s="260"/>
      <c r="I36" s="223"/>
      <c r="J36" s="223"/>
      <c r="K36" s="223"/>
      <c r="L36" s="223"/>
      <c r="M36" s="261"/>
      <c r="N36" s="261"/>
      <c r="O36" s="261"/>
      <c r="P36" s="261"/>
      <c r="Q36" s="261"/>
      <c r="R36" s="261"/>
      <c r="S36" s="261"/>
      <c r="T36" s="261"/>
      <c r="U36" s="261"/>
      <c r="V36" s="261"/>
      <c r="W36" s="261"/>
      <c r="X36" s="261"/>
      <c r="Y36" s="261"/>
      <c r="Z36" s="261"/>
      <c r="AA36" s="261"/>
      <c r="AB36" s="261"/>
      <c r="AC36" s="261"/>
      <c r="AD36" s="261"/>
      <c r="AE36" s="261"/>
      <c r="AF36" s="261"/>
      <c r="AG36" s="223"/>
      <c r="AH36" s="223"/>
      <c r="AI36" s="223"/>
      <c r="AJ36" s="223"/>
      <c r="AK36" s="223"/>
      <c r="AL36" s="262"/>
      <c r="AM36" s="262"/>
      <c r="AN36" s="262"/>
      <c r="AO36" s="263"/>
      <c r="AP36" s="263"/>
      <c r="AQ36" s="264"/>
      <c r="AS36" s="34"/>
      <c r="AT36" s="35"/>
      <c r="AU36" s="35"/>
      <c r="AV36" s="35"/>
      <c r="AW36" s="121"/>
      <c r="AX36" s="122"/>
      <c r="AY36" s="122"/>
      <c r="AZ36" s="122"/>
      <c r="BA36" s="123"/>
      <c r="BB36" s="8"/>
    </row>
    <row r="37" spans="3:68" ht="15" thickBot="1" x14ac:dyDescent="0.2">
      <c r="C37" s="8"/>
      <c r="D37" s="273"/>
      <c r="E37" s="202"/>
      <c r="F37" s="202"/>
      <c r="G37" s="274"/>
      <c r="H37" s="260" t="s">
        <v>2</v>
      </c>
      <c r="I37" s="223"/>
      <c r="J37" s="223"/>
      <c r="K37" s="223"/>
      <c r="L37" s="223"/>
      <c r="M37" s="289"/>
      <c r="N37" s="289"/>
      <c r="O37" s="289"/>
      <c r="P37" s="289"/>
      <c r="Q37" s="289"/>
      <c r="R37" s="289"/>
      <c r="S37" s="289"/>
      <c r="T37" s="289"/>
      <c r="U37" s="289"/>
      <c r="V37" s="289"/>
      <c r="W37" s="289"/>
      <c r="X37" s="289"/>
      <c r="Y37" s="289"/>
      <c r="Z37" s="289"/>
      <c r="AA37" s="289"/>
      <c r="AB37" s="289"/>
      <c r="AC37" s="289"/>
      <c r="AD37" s="289"/>
      <c r="AE37" s="289"/>
      <c r="AF37" s="289"/>
      <c r="AG37" s="223" t="s">
        <v>20</v>
      </c>
      <c r="AH37" s="223"/>
      <c r="AI37" s="223"/>
      <c r="AJ37" s="223"/>
      <c r="AK37" s="223"/>
      <c r="AL37" s="265"/>
      <c r="AM37" s="265"/>
      <c r="AN37" s="265"/>
      <c r="AO37" s="265"/>
      <c r="AP37" s="265"/>
      <c r="AQ37" s="265"/>
      <c r="AS37" s="132"/>
      <c r="AT37" s="35"/>
      <c r="AU37" s="35"/>
      <c r="AV37" s="35"/>
      <c r="AW37" s="121"/>
      <c r="AX37" s="122"/>
      <c r="AY37" s="122"/>
      <c r="AZ37" s="122"/>
      <c r="BA37" s="123"/>
      <c r="BB37" s="8"/>
    </row>
    <row r="38" spans="3:68" x14ac:dyDescent="0.15">
      <c r="C38" s="8"/>
      <c r="D38" s="273"/>
      <c r="E38" s="202"/>
      <c r="F38" s="202"/>
      <c r="G38" s="274"/>
      <c r="H38" s="260"/>
      <c r="I38" s="223"/>
      <c r="J38" s="223"/>
      <c r="K38" s="223"/>
      <c r="L38" s="223"/>
      <c r="M38" s="289"/>
      <c r="N38" s="289"/>
      <c r="O38" s="289"/>
      <c r="P38" s="289"/>
      <c r="Q38" s="289"/>
      <c r="R38" s="289"/>
      <c r="S38" s="289"/>
      <c r="T38" s="289"/>
      <c r="U38" s="289"/>
      <c r="V38" s="289"/>
      <c r="W38" s="289"/>
      <c r="X38" s="289"/>
      <c r="Y38" s="289"/>
      <c r="Z38" s="289"/>
      <c r="AA38" s="289"/>
      <c r="AB38" s="289"/>
      <c r="AC38" s="289"/>
      <c r="AD38" s="289"/>
      <c r="AE38" s="289"/>
      <c r="AF38" s="289"/>
      <c r="AG38" s="223"/>
      <c r="AH38" s="223"/>
      <c r="AI38" s="223"/>
      <c r="AJ38" s="223"/>
      <c r="AK38" s="223"/>
      <c r="AL38" s="265"/>
      <c r="AM38" s="265"/>
      <c r="AN38" s="265"/>
      <c r="AO38" s="265"/>
      <c r="AP38" s="265"/>
      <c r="AQ38" s="265"/>
      <c r="AS38" s="133" t="s">
        <v>113</v>
      </c>
      <c r="AT38" s="134"/>
      <c r="AU38" s="134"/>
      <c r="AV38" s="134"/>
      <c r="AW38" s="139">
        <f>AM177</f>
        <v>5000</v>
      </c>
      <c r="AX38" s="140"/>
      <c r="AY38" s="140"/>
      <c r="AZ38" s="140"/>
      <c r="BA38" s="141"/>
      <c r="BB38" s="8"/>
    </row>
    <row r="39" spans="3:68" x14ac:dyDescent="0.15">
      <c r="C39" s="8"/>
      <c r="D39" s="273"/>
      <c r="E39" s="202"/>
      <c r="F39" s="202"/>
      <c r="G39" s="274"/>
      <c r="H39" s="260" t="s">
        <v>21</v>
      </c>
      <c r="I39" s="223"/>
      <c r="J39" s="223"/>
      <c r="K39" s="223"/>
      <c r="L39" s="223"/>
      <c r="M39" s="290"/>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S39" s="135"/>
      <c r="AT39" s="136"/>
      <c r="AU39" s="136"/>
      <c r="AV39" s="136"/>
      <c r="AW39" s="142"/>
      <c r="AX39" s="143"/>
      <c r="AY39" s="143"/>
      <c r="AZ39" s="143"/>
      <c r="BA39" s="144"/>
      <c r="BB39" s="8"/>
    </row>
    <row r="40" spans="3:68" ht="15" thickBot="1" x14ac:dyDescent="0.2">
      <c r="C40" s="8"/>
      <c r="D40" s="275"/>
      <c r="E40" s="276"/>
      <c r="F40" s="276"/>
      <c r="G40" s="277"/>
      <c r="H40" s="260"/>
      <c r="I40" s="223"/>
      <c r="J40" s="223"/>
      <c r="K40" s="223"/>
      <c r="L40" s="223"/>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S40" s="137"/>
      <c r="AT40" s="138"/>
      <c r="AU40" s="138"/>
      <c r="AV40" s="138"/>
      <c r="AW40" s="145"/>
      <c r="AX40" s="146"/>
      <c r="AY40" s="146"/>
      <c r="AZ40" s="146"/>
      <c r="BA40" s="147"/>
      <c r="BB40" s="8"/>
      <c r="BF40" s="4" t="s">
        <v>72</v>
      </c>
    </row>
    <row r="41" spans="3:68" ht="15" thickBot="1" x14ac:dyDescent="0.2">
      <c r="C41" s="8"/>
      <c r="D41" s="8"/>
      <c r="E41" s="8"/>
      <c r="F41" s="8"/>
      <c r="G41" s="8"/>
      <c r="AJ41" s="4"/>
      <c r="AM41" s="4"/>
      <c r="AR41" s="20" t="s">
        <v>117</v>
      </c>
      <c r="AS41" s="32" t="s">
        <v>105</v>
      </c>
      <c r="AT41" s="33"/>
      <c r="AU41" s="33"/>
      <c r="AV41" s="33"/>
      <c r="AW41" s="293"/>
      <c r="AX41" s="294"/>
      <c r="AY41" s="294"/>
      <c r="AZ41" s="294"/>
      <c r="BA41" s="295"/>
      <c r="BB41" s="8"/>
      <c r="BF41" s="4" t="s">
        <v>73</v>
      </c>
    </row>
    <row r="42" spans="3:68" x14ac:dyDescent="0.15">
      <c r="G42" s="8"/>
      <c r="H42" s="287" t="s">
        <v>23</v>
      </c>
      <c r="I42" s="271"/>
      <c r="J42" s="271"/>
      <c r="K42" s="271"/>
      <c r="L42" s="271"/>
      <c r="M42" s="272"/>
      <c r="AJ42" s="4"/>
      <c r="AM42" s="4"/>
      <c r="AR42" s="31" t="s">
        <v>119</v>
      </c>
      <c r="AS42" s="34"/>
      <c r="AT42" s="35"/>
      <c r="AU42" s="35"/>
      <c r="AV42" s="35"/>
      <c r="AW42" s="296"/>
      <c r="AX42" s="297"/>
      <c r="AY42" s="297"/>
      <c r="AZ42" s="297"/>
      <c r="BA42" s="298"/>
      <c r="BB42" s="8"/>
    </row>
    <row r="43" spans="3:68" ht="15" thickBot="1" x14ac:dyDescent="0.2">
      <c r="G43" s="8"/>
      <c r="H43" s="275"/>
      <c r="I43" s="276"/>
      <c r="J43" s="276"/>
      <c r="K43" s="276"/>
      <c r="L43" s="276"/>
      <c r="M43" s="277"/>
      <c r="O43" s="4" t="s">
        <v>115</v>
      </c>
      <c r="AM43" s="4"/>
      <c r="AR43" s="20" t="s">
        <v>116</v>
      </c>
      <c r="AS43" s="291"/>
      <c r="AT43" s="292"/>
      <c r="AU43" s="292"/>
      <c r="AV43" s="292"/>
      <c r="AW43" s="299"/>
      <c r="AX43" s="300"/>
      <c r="AY43" s="300"/>
      <c r="AZ43" s="300"/>
      <c r="BA43" s="301"/>
      <c r="BB43" s="8"/>
      <c r="BF43" s="26"/>
      <c r="BG43" s="17" t="s">
        <v>78</v>
      </c>
    </row>
    <row r="44" spans="3:68" x14ac:dyDescent="0.15">
      <c r="G44" s="8"/>
      <c r="O44" s="4" t="s">
        <v>114</v>
      </c>
      <c r="AK44" s="13"/>
      <c r="BB44" s="8"/>
      <c r="BG44" s="4" t="s">
        <v>77</v>
      </c>
    </row>
    <row r="45" spans="3:68" x14ac:dyDescent="0.15">
      <c r="G45" s="8"/>
      <c r="H45" s="173" t="s">
        <v>24</v>
      </c>
      <c r="I45" s="173"/>
      <c r="J45" s="172" t="s">
        <v>63</v>
      </c>
      <c r="K45" s="172"/>
      <c r="L45" s="172"/>
      <c r="M45" s="172"/>
      <c r="N45" s="172"/>
      <c r="O45" s="173" t="s">
        <v>25</v>
      </c>
      <c r="P45" s="173"/>
      <c r="Q45" s="173"/>
      <c r="R45" s="173"/>
      <c r="S45" s="173"/>
      <c r="T45" s="173"/>
      <c r="U45" s="173"/>
      <c r="V45" s="173"/>
      <c r="W45" s="173"/>
      <c r="X45" s="173"/>
      <c r="Y45" s="173" t="s">
        <v>28</v>
      </c>
      <c r="Z45" s="173"/>
      <c r="AA45" s="173"/>
      <c r="AB45" s="173"/>
      <c r="AC45" s="173"/>
      <c r="AD45" s="173"/>
      <c r="AE45" s="173"/>
      <c r="AF45" s="173"/>
      <c r="AG45" s="173"/>
      <c r="AH45" s="173"/>
      <c r="AI45" s="173" t="s">
        <v>3</v>
      </c>
      <c r="AJ45" s="173"/>
      <c r="AK45" s="172" t="s">
        <v>26</v>
      </c>
      <c r="AL45" s="173"/>
      <c r="AM45" s="173"/>
      <c r="AN45" s="173"/>
      <c r="AO45" s="173"/>
      <c r="AP45" s="173" t="s">
        <v>4</v>
      </c>
      <c r="AQ45" s="173"/>
      <c r="AR45" s="173" t="s">
        <v>100</v>
      </c>
      <c r="AS45" s="173"/>
      <c r="AT45" s="173"/>
      <c r="AU45" s="173"/>
      <c r="AV45" s="173"/>
      <c r="AW45" s="172" t="s">
        <v>80</v>
      </c>
      <c r="AX45" s="173"/>
      <c r="AY45" s="173"/>
      <c r="AZ45" s="173"/>
      <c r="BA45" s="173"/>
      <c r="BB45" s="9"/>
      <c r="BC45" s="3"/>
      <c r="BF45" s="2"/>
      <c r="BG45" s="3" t="s">
        <v>76</v>
      </c>
      <c r="BK45" s="4"/>
      <c r="BL45" s="283" t="s">
        <v>30</v>
      </c>
      <c r="BM45" s="245"/>
    </row>
    <row r="46" spans="3:68" x14ac:dyDescent="0.15">
      <c r="G46" s="8"/>
      <c r="H46" s="174"/>
      <c r="I46" s="174"/>
      <c r="J46" s="288"/>
      <c r="K46" s="288"/>
      <c r="L46" s="288"/>
      <c r="M46" s="288"/>
      <c r="N46" s="288"/>
      <c r="O46" s="284" t="s">
        <v>8</v>
      </c>
      <c r="P46" s="285"/>
      <c r="Q46" s="285"/>
      <c r="R46" s="285"/>
      <c r="S46" s="285"/>
      <c r="T46" s="285" t="s">
        <v>5</v>
      </c>
      <c r="U46" s="285"/>
      <c r="V46" s="285"/>
      <c r="W46" s="285"/>
      <c r="X46" s="286"/>
      <c r="Y46" s="284" t="s">
        <v>8</v>
      </c>
      <c r="Z46" s="285"/>
      <c r="AA46" s="285"/>
      <c r="AB46" s="285"/>
      <c r="AC46" s="285"/>
      <c r="AD46" s="285" t="s">
        <v>5</v>
      </c>
      <c r="AE46" s="285"/>
      <c r="AF46" s="285"/>
      <c r="AG46" s="285"/>
      <c r="AH46" s="286"/>
      <c r="AI46" s="174"/>
      <c r="AJ46" s="174"/>
      <c r="AK46" s="174"/>
      <c r="AL46" s="174"/>
      <c r="AM46" s="174"/>
      <c r="AN46" s="174"/>
      <c r="AO46" s="174"/>
      <c r="AP46" s="174"/>
      <c r="AQ46" s="174"/>
      <c r="AR46" s="174"/>
      <c r="AS46" s="174"/>
      <c r="AT46" s="174"/>
      <c r="AU46" s="174"/>
      <c r="AV46" s="174"/>
      <c r="AW46" s="174"/>
      <c r="AX46" s="174"/>
      <c r="AY46" s="174"/>
      <c r="AZ46" s="174"/>
      <c r="BA46" s="174"/>
      <c r="BB46" s="9"/>
      <c r="BC46" s="3"/>
      <c r="BF46" s="2"/>
      <c r="BG46" s="4">
        <v>2026</v>
      </c>
      <c r="BH46" s="2" t="s">
        <v>33</v>
      </c>
      <c r="BK46" s="4"/>
      <c r="BL46" s="248"/>
      <c r="BM46" s="250"/>
    </row>
    <row r="47" spans="3:68" x14ac:dyDescent="0.15">
      <c r="G47" s="8"/>
      <c r="H47" s="302">
        <v>1</v>
      </c>
      <c r="I47" s="260"/>
      <c r="J47" s="303"/>
      <c r="K47" s="304"/>
      <c r="L47" s="304"/>
      <c r="M47" s="304"/>
      <c r="N47" s="305"/>
      <c r="O47" s="306"/>
      <c r="P47" s="95"/>
      <c r="Q47" s="95"/>
      <c r="R47" s="95"/>
      <c r="S47" s="307"/>
      <c r="T47" s="94"/>
      <c r="U47" s="95"/>
      <c r="V47" s="95"/>
      <c r="W47" s="95"/>
      <c r="X47" s="96"/>
      <c r="Y47" s="306" t="str">
        <f>PHONETIC(O47)</f>
        <v/>
      </c>
      <c r="Z47" s="95"/>
      <c r="AA47" s="95"/>
      <c r="AB47" s="95"/>
      <c r="AC47" s="307"/>
      <c r="AD47" s="94" t="str">
        <f t="shared" ref="AD47:AD110" si="0">PHONETIC(T47)</f>
        <v/>
      </c>
      <c r="AE47" s="95"/>
      <c r="AF47" s="95"/>
      <c r="AG47" s="95"/>
      <c r="AH47" s="96"/>
      <c r="AI47" s="97"/>
      <c r="AJ47" s="98"/>
      <c r="AK47" s="99"/>
      <c r="AL47" s="100"/>
      <c r="AM47" s="100"/>
      <c r="AN47" s="100"/>
      <c r="AO47" s="101"/>
      <c r="AP47" s="102" t="str">
        <f>BK47</f>
        <v/>
      </c>
      <c r="AQ47" s="103"/>
      <c r="AR47" s="104"/>
      <c r="AS47" s="105"/>
      <c r="AT47" s="105"/>
      <c r="AU47" s="105"/>
      <c r="AV47" s="106"/>
      <c r="AW47" s="99"/>
      <c r="AX47" s="100"/>
      <c r="AY47" s="100"/>
      <c r="AZ47" s="100"/>
      <c r="BA47" s="101"/>
      <c r="BB47" s="8"/>
      <c r="BD47" s="23"/>
      <c r="BF47" s="4" t="s">
        <v>29</v>
      </c>
      <c r="BI47" s="2">
        <f>BG46</f>
        <v>2026</v>
      </c>
      <c r="BJ47" s="2">
        <f t="shared" ref="BJ47:BJ78" si="1">IF(MONTH(AK47) &lt; 4, LEFT(BI47, 4) - YEAR(AK47) - 1 - 6, LEFT(BI47, 4) - YEAR(AK47) - 6)</f>
        <v>119</v>
      </c>
      <c r="BK47" s="2" t="str">
        <f t="shared" ref="BK47:BK78" si="2">IF(AK47="","",VLOOKUP(BL47,$BF$49:$BG$56,2,TRUE))</f>
        <v/>
      </c>
      <c r="BL47" s="302">
        <f t="shared" ref="BL47:BL78" si="3">DATEDIF(AK47,DATE($BG$46,4,1),"Y")</f>
        <v>126</v>
      </c>
      <c r="BM47" s="260"/>
      <c r="BO47" s="2" t="s">
        <v>60</v>
      </c>
      <c r="BP47" s="16"/>
    </row>
    <row r="48" spans="3:68" x14ac:dyDescent="0.15">
      <c r="G48" s="8"/>
      <c r="H48" s="302">
        <v>2</v>
      </c>
      <c r="I48" s="260"/>
      <c r="J48" s="303"/>
      <c r="K48" s="304"/>
      <c r="L48" s="304"/>
      <c r="M48" s="304"/>
      <c r="N48" s="305"/>
      <c r="O48" s="306"/>
      <c r="P48" s="95"/>
      <c r="Q48" s="95"/>
      <c r="R48" s="95"/>
      <c r="S48" s="307"/>
      <c r="T48" s="94"/>
      <c r="U48" s="95"/>
      <c r="V48" s="95"/>
      <c r="W48" s="95"/>
      <c r="X48" s="96"/>
      <c r="Y48" s="306" t="str">
        <f t="shared" ref="Y48:Y110" si="4">PHONETIC(O48)</f>
        <v/>
      </c>
      <c r="Z48" s="95"/>
      <c r="AA48" s="95"/>
      <c r="AB48" s="95"/>
      <c r="AC48" s="307"/>
      <c r="AD48" s="94" t="str">
        <f t="shared" si="0"/>
        <v/>
      </c>
      <c r="AE48" s="95"/>
      <c r="AF48" s="95"/>
      <c r="AG48" s="95"/>
      <c r="AH48" s="96"/>
      <c r="AI48" s="97"/>
      <c r="AJ48" s="98"/>
      <c r="AK48" s="99"/>
      <c r="AL48" s="100"/>
      <c r="AM48" s="100"/>
      <c r="AN48" s="100"/>
      <c r="AO48" s="101"/>
      <c r="AP48" s="102" t="str">
        <f t="shared" ref="AP48:AP110" si="5">BK48</f>
        <v/>
      </c>
      <c r="AQ48" s="103"/>
      <c r="AR48" s="104"/>
      <c r="AS48" s="105"/>
      <c r="AT48" s="105"/>
      <c r="AU48" s="105"/>
      <c r="AV48" s="106"/>
      <c r="AW48" s="99"/>
      <c r="AX48" s="100"/>
      <c r="AY48" s="100"/>
      <c r="AZ48" s="100"/>
      <c r="BA48" s="101"/>
      <c r="BB48" s="8"/>
      <c r="BD48" s="23"/>
      <c r="BF48" s="6" t="s">
        <v>31</v>
      </c>
      <c r="BG48" s="6" t="s">
        <v>32</v>
      </c>
      <c r="BI48" s="2">
        <f>BI47</f>
        <v>2026</v>
      </c>
      <c r="BJ48" s="2">
        <f t="shared" si="1"/>
        <v>119</v>
      </c>
      <c r="BK48" s="2" t="str">
        <f t="shared" si="2"/>
        <v/>
      </c>
      <c r="BL48" s="302">
        <f t="shared" si="3"/>
        <v>126</v>
      </c>
      <c r="BM48" s="260"/>
      <c r="BP48" s="16" t="s">
        <v>61</v>
      </c>
    </row>
    <row r="49" spans="7:65" x14ac:dyDescent="0.15">
      <c r="G49" s="8"/>
      <c r="H49" s="302">
        <v>3</v>
      </c>
      <c r="I49" s="260"/>
      <c r="J49" s="303"/>
      <c r="K49" s="304"/>
      <c r="L49" s="304"/>
      <c r="M49" s="304"/>
      <c r="N49" s="305"/>
      <c r="O49" s="306"/>
      <c r="P49" s="95"/>
      <c r="Q49" s="95"/>
      <c r="R49" s="95"/>
      <c r="S49" s="307"/>
      <c r="T49" s="94"/>
      <c r="U49" s="95"/>
      <c r="V49" s="95"/>
      <c r="W49" s="95"/>
      <c r="X49" s="96"/>
      <c r="Y49" s="306" t="str">
        <f t="shared" si="4"/>
        <v/>
      </c>
      <c r="Z49" s="95"/>
      <c r="AA49" s="95"/>
      <c r="AB49" s="95"/>
      <c r="AC49" s="307"/>
      <c r="AD49" s="94" t="str">
        <f t="shared" si="0"/>
        <v/>
      </c>
      <c r="AE49" s="95"/>
      <c r="AF49" s="95"/>
      <c r="AG49" s="95"/>
      <c r="AH49" s="96"/>
      <c r="AI49" s="97"/>
      <c r="AJ49" s="98"/>
      <c r="AK49" s="99"/>
      <c r="AL49" s="100"/>
      <c r="AM49" s="100"/>
      <c r="AN49" s="100"/>
      <c r="AO49" s="101"/>
      <c r="AP49" s="102" t="str">
        <f t="shared" si="5"/>
        <v/>
      </c>
      <c r="AQ49" s="103"/>
      <c r="AR49" s="104"/>
      <c r="AS49" s="105"/>
      <c r="AT49" s="105"/>
      <c r="AU49" s="105"/>
      <c r="AV49" s="106"/>
      <c r="AW49" s="99"/>
      <c r="AX49" s="100"/>
      <c r="AY49" s="100"/>
      <c r="AZ49" s="100"/>
      <c r="BA49" s="101"/>
      <c r="BB49" s="8"/>
      <c r="BD49" s="23"/>
      <c r="BF49" s="7">
        <v>0</v>
      </c>
      <c r="BG49" s="1" t="s">
        <v>34</v>
      </c>
      <c r="BI49" s="2">
        <f t="shared" ref="BI49:BI112" si="6">BI48</f>
        <v>2026</v>
      </c>
      <c r="BJ49" s="2">
        <f t="shared" si="1"/>
        <v>119</v>
      </c>
      <c r="BK49" s="2" t="str">
        <f t="shared" si="2"/>
        <v/>
      </c>
      <c r="BL49" s="302">
        <f t="shared" si="3"/>
        <v>126</v>
      </c>
      <c r="BM49" s="260"/>
    </row>
    <row r="50" spans="7:65" x14ac:dyDescent="0.15">
      <c r="G50" s="8"/>
      <c r="H50" s="302">
        <v>4</v>
      </c>
      <c r="I50" s="260"/>
      <c r="J50" s="303"/>
      <c r="K50" s="304"/>
      <c r="L50" s="304"/>
      <c r="M50" s="304"/>
      <c r="N50" s="305"/>
      <c r="O50" s="306"/>
      <c r="P50" s="95"/>
      <c r="Q50" s="95"/>
      <c r="R50" s="95"/>
      <c r="S50" s="307"/>
      <c r="T50" s="94"/>
      <c r="U50" s="95"/>
      <c r="V50" s="95"/>
      <c r="W50" s="95"/>
      <c r="X50" s="96"/>
      <c r="Y50" s="306" t="str">
        <f t="shared" si="4"/>
        <v/>
      </c>
      <c r="Z50" s="95"/>
      <c r="AA50" s="95"/>
      <c r="AB50" s="95"/>
      <c r="AC50" s="307"/>
      <c r="AD50" s="94" t="str">
        <f t="shared" si="0"/>
        <v/>
      </c>
      <c r="AE50" s="95"/>
      <c r="AF50" s="95"/>
      <c r="AG50" s="95"/>
      <c r="AH50" s="96"/>
      <c r="AI50" s="97"/>
      <c r="AJ50" s="98"/>
      <c r="AK50" s="99"/>
      <c r="AL50" s="100"/>
      <c r="AM50" s="100"/>
      <c r="AN50" s="100"/>
      <c r="AO50" s="101"/>
      <c r="AP50" s="102" t="str">
        <f t="shared" si="5"/>
        <v/>
      </c>
      <c r="AQ50" s="103"/>
      <c r="AR50" s="104"/>
      <c r="AS50" s="105"/>
      <c r="AT50" s="105"/>
      <c r="AU50" s="105"/>
      <c r="AV50" s="106"/>
      <c r="AW50" s="99"/>
      <c r="AX50" s="100"/>
      <c r="AY50" s="100"/>
      <c r="AZ50" s="100"/>
      <c r="BA50" s="101"/>
      <c r="BB50" s="8"/>
      <c r="BD50" s="23"/>
      <c r="BF50" s="7">
        <v>6</v>
      </c>
      <c r="BG50" s="1">
        <v>1</v>
      </c>
      <c r="BI50" s="2">
        <f t="shared" si="6"/>
        <v>2026</v>
      </c>
      <c r="BJ50" s="2">
        <f t="shared" si="1"/>
        <v>119</v>
      </c>
      <c r="BK50" s="2" t="str">
        <f t="shared" si="2"/>
        <v/>
      </c>
      <c r="BL50" s="302">
        <f t="shared" si="3"/>
        <v>126</v>
      </c>
      <c r="BM50" s="260"/>
    </row>
    <row r="51" spans="7:65" x14ac:dyDescent="0.15">
      <c r="G51" s="8"/>
      <c r="H51" s="302">
        <v>5</v>
      </c>
      <c r="I51" s="260"/>
      <c r="J51" s="303"/>
      <c r="K51" s="304"/>
      <c r="L51" s="304"/>
      <c r="M51" s="304"/>
      <c r="N51" s="305"/>
      <c r="O51" s="306"/>
      <c r="P51" s="95"/>
      <c r="Q51" s="95"/>
      <c r="R51" s="95"/>
      <c r="S51" s="307"/>
      <c r="T51" s="94"/>
      <c r="U51" s="95"/>
      <c r="V51" s="95"/>
      <c r="W51" s="95"/>
      <c r="X51" s="96"/>
      <c r="Y51" s="306" t="str">
        <f t="shared" si="4"/>
        <v/>
      </c>
      <c r="Z51" s="95"/>
      <c r="AA51" s="95"/>
      <c r="AB51" s="95"/>
      <c r="AC51" s="307"/>
      <c r="AD51" s="94" t="str">
        <f t="shared" si="0"/>
        <v/>
      </c>
      <c r="AE51" s="95"/>
      <c r="AF51" s="95"/>
      <c r="AG51" s="95"/>
      <c r="AH51" s="96"/>
      <c r="AI51" s="97"/>
      <c r="AJ51" s="98"/>
      <c r="AK51" s="99"/>
      <c r="AL51" s="100"/>
      <c r="AM51" s="100"/>
      <c r="AN51" s="100"/>
      <c r="AO51" s="101"/>
      <c r="AP51" s="102" t="str">
        <f t="shared" si="5"/>
        <v/>
      </c>
      <c r="AQ51" s="103"/>
      <c r="AR51" s="104"/>
      <c r="AS51" s="105"/>
      <c r="AT51" s="105"/>
      <c r="AU51" s="105"/>
      <c r="AV51" s="106"/>
      <c r="AW51" s="99"/>
      <c r="AX51" s="100"/>
      <c r="AY51" s="100"/>
      <c r="AZ51" s="100"/>
      <c r="BA51" s="101"/>
      <c r="BB51" s="8"/>
      <c r="BD51" s="23"/>
      <c r="BF51" s="7">
        <v>7</v>
      </c>
      <c r="BG51" s="1">
        <v>2</v>
      </c>
      <c r="BI51" s="2">
        <f t="shared" si="6"/>
        <v>2026</v>
      </c>
      <c r="BJ51" s="2">
        <f t="shared" si="1"/>
        <v>119</v>
      </c>
      <c r="BK51" s="2" t="str">
        <f t="shared" si="2"/>
        <v/>
      </c>
      <c r="BL51" s="302">
        <f t="shared" si="3"/>
        <v>126</v>
      </c>
      <c r="BM51" s="260"/>
    </row>
    <row r="52" spans="7:65" x14ac:dyDescent="0.15">
      <c r="G52" s="8"/>
      <c r="H52" s="302">
        <v>6</v>
      </c>
      <c r="I52" s="260"/>
      <c r="J52" s="303"/>
      <c r="K52" s="304"/>
      <c r="L52" s="304"/>
      <c r="M52" s="304"/>
      <c r="N52" s="305"/>
      <c r="O52" s="306"/>
      <c r="P52" s="95"/>
      <c r="Q52" s="95"/>
      <c r="R52" s="95"/>
      <c r="S52" s="307"/>
      <c r="T52" s="94"/>
      <c r="U52" s="95"/>
      <c r="V52" s="95"/>
      <c r="W52" s="95"/>
      <c r="X52" s="96"/>
      <c r="Y52" s="306" t="str">
        <f t="shared" si="4"/>
        <v/>
      </c>
      <c r="Z52" s="95"/>
      <c r="AA52" s="95"/>
      <c r="AB52" s="95"/>
      <c r="AC52" s="307"/>
      <c r="AD52" s="94" t="str">
        <f t="shared" si="0"/>
        <v/>
      </c>
      <c r="AE52" s="95"/>
      <c r="AF52" s="95"/>
      <c r="AG52" s="95"/>
      <c r="AH52" s="96"/>
      <c r="AI52" s="97"/>
      <c r="AJ52" s="98"/>
      <c r="AK52" s="99"/>
      <c r="AL52" s="100"/>
      <c r="AM52" s="100"/>
      <c r="AN52" s="100"/>
      <c r="AO52" s="101"/>
      <c r="AP52" s="102" t="str">
        <f t="shared" si="5"/>
        <v/>
      </c>
      <c r="AQ52" s="103"/>
      <c r="AR52" s="104"/>
      <c r="AS52" s="105"/>
      <c r="AT52" s="105"/>
      <c r="AU52" s="105"/>
      <c r="AV52" s="106"/>
      <c r="AW52" s="99"/>
      <c r="AX52" s="100"/>
      <c r="AY52" s="100"/>
      <c r="AZ52" s="100"/>
      <c r="BA52" s="101"/>
      <c r="BB52" s="8"/>
      <c r="BD52" s="23"/>
      <c r="BF52" s="7">
        <v>8</v>
      </c>
      <c r="BG52" s="1">
        <v>3</v>
      </c>
      <c r="BI52" s="2">
        <f t="shared" si="6"/>
        <v>2026</v>
      </c>
      <c r="BJ52" s="2">
        <f t="shared" si="1"/>
        <v>119</v>
      </c>
      <c r="BK52" s="2" t="str">
        <f t="shared" si="2"/>
        <v/>
      </c>
      <c r="BL52" s="302">
        <f t="shared" si="3"/>
        <v>126</v>
      </c>
      <c r="BM52" s="260"/>
    </row>
    <row r="53" spans="7:65" x14ac:dyDescent="0.15">
      <c r="G53" s="8"/>
      <c r="H53" s="302">
        <v>7</v>
      </c>
      <c r="I53" s="260"/>
      <c r="J53" s="303"/>
      <c r="K53" s="304"/>
      <c r="L53" s="304"/>
      <c r="M53" s="304"/>
      <c r="N53" s="305"/>
      <c r="O53" s="306"/>
      <c r="P53" s="95"/>
      <c r="Q53" s="95"/>
      <c r="R53" s="95"/>
      <c r="S53" s="307"/>
      <c r="T53" s="94"/>
      <c r="U53" s="95"/>
      <c r="V53" s="95"/>
      <c r="W53" s="95"/>
      <c r="X53" s="96"/>
      <c r="Y53" s="306" t="str">
        <f t="shared" si="4"/>
        <v/>
      </c>
      <c r="Z53" s="95"/>
      <c r="AA53" s="95"/>
      <c r="AB53" s="95"/>
      <c r="AC53" s="307"/>
      <c r="AD53" s="94" t="str">
        <f t="shared" si="0"/>
        <v/>
      </c>
      <c r="AE53" s="95"/>
      <c r="AF53" s="95"/>
      <c r="AG53" s="95"/>
      <c r="AH53" s="96"/>
      <c r="AI53" s="97"/>
      <c r="AJ53" s="98"/>
      <c r="AK53" s="99"/>
      <c r="AL53" s="100"/>
      <c r="AM53" s="100"/>
      <c r="AN53" s="100"/>
      <c r="AO53" s="101"/>
      <c r="AP53" s="102" t="str">
        <f t="shared" si="5"/>
        <v/>
      </c>
      <c r="AQ53" s="103"/>
      <c r="AR53" s="104"/>
      <c r="AS53" s="105"/>
      <c r="AT53" s="105"/>
      <c r="AU53" s="105"/>
      <c r="AV53" s="106"/>
      <c r="AW53" s="99"/>
      <c r="AX53" s="100"/>
      <c r="AY53" s="100"/>
      <c r="AZ53" s="100"/>
      <c r="BA53" s="101"/>
      <c r="BB53" s="8"/>
      <c r="BD53" s="23"/>
      <c r="BF53" s="7">
        <v>9</v>
      </c>
      <c r="BG53" s="1">
        <v>4</v>
      </c>
      <c r="BI53" s="2">
        <f t="shared" si="6"/>
        <v>2026</v>
      </c>
      <c r="BJ53" s="2">
        <f t="shared" si="1"/>
        <v>119</v>
      </c>
      <c r="BK53" s="2" t="str">
        <f t="shared" si="2"/>
        <v/>
      </c>
      <c r="BL53" s="302">
        <f t="shared" si="3"/>
        <v>126</v>
      </c>
      <c r="BM53" s="260"/>
    </row>
    <row r="54" spans="7:65" x14ac:dyDescent="0.15">
      <c r="G54" s="8"/>
      <c r="H54" s="302">
        <v>8</v>
      </c>
      <c r="I54" s="260"/>
      <c r="J54" s="303"/>
      <c r="K54" s="304"/>
      <c r="L54" s="304"/>
      <c r="M54" s="304"/>
      <c r="N54" s="305"/>
      <c r="O54" s="306"/>
      <c r="P54" s="95"/>
      <c r="Q54" s="95"/>
      <c r="R54" s="95"/>
      <c r="S54" s="307"/>
      <c r="T54" s="94"/>
      <c r="U54" s="95"/>
      <c r="V54" s="95"/>
      <c r="W54" s="95"/>
      <c r="X54" s="96"/>
      <c r="Y54" s="306" t="str">
        <f t="shared" si="4"/>
        <v/>
      </c>
      <c r="Z54" s="95"/>
      <c r="AA54" s="95"/>
      <c r="AB54" s="95"/>
      <c r="AC54" s="307"/>
      <c r="AD54" s="94" t="str">
        <f t="shared" si="0"/>
        <v/>
      </c>
      <c r="AE54" s="95"/>
      <c r="AF54" s="95"/>
      <c r="AG54" s="95"/>
      <c r="AH54" s="96"/>
      <c r="AI54" s="97"/>
      <c r="AJ54" s="98"/>
      <c r="AK54" s="99"/>
      <c r="AL54" s="100"/>
      <c r="AM54" s="100"/>
      <c r="AN54" s="100"/>
      <c r="AO54" s="101"/>
      <c r="AP54" s="102" t="str">
        <f t="shared" si="5"/>
        <v/>
      </c>
      <c r="AQ54" s="103"/>
      <c r="AR54" s="104"/>
      <c r="AS54" s="105"/>
      <c r="AT54" s="105"/>
      <c r="AU54" s="105"/>
      <c r="AV54" s="106"/>
      <c r="AW54" s="99"/>
      <c r="AX54" s="100"/>
      <c r="AY54" s="100"/>
      <c r="AZ54" s="100"/>
      <c r="BA54" s="101"/>
      <c r="BB54" s="8"/>
      <c r="BD54" s="23"/>
      <c r="BF54" s="7">
        <v>10</v>
      </c>
      <c r="BG54" s="1">
        <v>5</v>
      </c>
      <c r="BI54" s="2">
        <f t="shared" si="6"/>
        <v>2026</v>
      </c>
      <c r="BJ54" s="2">
        <f t="shared" si="1"/>
        <v>119</v>
      </c>
      <c r="BK54" s="2" t="str">
        <f t="shared" si="2"/>
        <v/>
      </c>
      <c r="BL54" s="302">
        <f t="shared" si="3"/>
        <v>126</v>
      </c>
      <c r="BM54" s="260"/>
    </row>
    <row r="55" spans="7:65" x14ac:dyDescent="0.15">
      <c r="G55" s="8"/>
      <c r="H55" s="302">
        <v>9</v>
      </c>
      <c r="I55" s="260"/>
      <c r="J55" s="303"/>
      <c r="K55" s="304"/>
      <c r="L55" s="304"/>
      <c r="M55" s="304"/>
      <c r="N55" s="305"/>
      <c r="O55" s="306"/>
      <c r="P55" s="95"/>
      <c r="Q55" s="95"/>
      <c r="R55" s="95"/>
      <c r="S55" s="307"/>
      <c r="T55" s="94"/>
      <c r="U55" s="95"/>
      <c r="V55" s="95"/>
      <c r="W55" s="95"/>
      <c r="X55" s="96"/>
      <c r="Y55" s="306" t="str">
        <f t="shared" si="4"/>
        <v/>
      </c>
      <c r="Z55" s="95"/>
      <c r="AA55" s="95"/>
      <c r="AB55" s="95"/>
      <c r="AC55" s="307"/>
      <c r="AD55" s="94" t="str">
        <f t="shared" si="0"/>
        <v/>
      </c>
      <c r="AE55" s="95"/>
      <c r="AF55" s="95"/>
      <c r="AG55" s="95"/>
      <c r="AH55" s="96"/>
      <c r="AI55" s="97"/>
      <c r="AJ55" s="98"/>
      <c r="AK55" s="99"/>
      <c r="AL55" s="100"/>
      <c r="AM55" s="100"/>
      <c r="AN55" s="100"/>
      <c r="AO55" s="101"/>
      <c r="AP55" s="102" t="str">
        <f t="shared" si="5"/>
        <v/>
      </c>
      <c r="AQ55" s="103"/>
      <c r="AR55" s="104"/>
      <c r="AS55" s="105"/>
      <c r="AT55" s="105"/>
      <c r="AU55" s="105"/>
      <c r="AV55" s="106"/>
      <c r="AW55" s="99"/>
      <c r="AX55" s="100"/>
      <c r="AY55" s="100"/>
      <c r="AZ55" s="100"/>
      <c r="BA55" s="101"/>
      <c r="BB55" s="8"/>
      <c r="BD55" s="23"/>
      <c r="BF55" s="7">
        <v>11</v>
      </c>
      <c r="BG55" s="1">
        <v>6</v>
      </c>
      <c r="BI55" s="2">
        <f t="shared" si="6"/>
        <v>2026</v>
      </c>
      <c r="BJ55" s="2">
        <f t="shared" si="1"/>
        <v>119</v>
      </c>
      <c r="BK55" s="2" t="str">
        <f t="shared" si="2"/>
        <v/>
      </c>
      <c r="BL55" s="302">
        <f t="shared" si="3"/>
        <v>126</v>
      </c>
      <c r="BM55" s="260"/>
    </row>
    <row r="56" spans="7:65" x14ac:dyDescent="0.15">
      <c r="G56" s="8"/>
      <c r="H56" s="302">
        <v>10</v>
      </c>
      <c r="I56" s="260"/>
      <c r="J56" s="303"/>
      <c r="K56" s="304"/>
      <c r="L56" s="304"/>
      <c r="M56" s="304"/>
      <c r="N56" s="305"/>
      <c r="O56" s="306"/>
      <c r="P56" s="95"/>
      <c r="Q56" s="95"/>
      <c r="R56" s="95"/>
      <c r="S56" s="307"/>
      <c r="T56" s="94"/>
      <c r="U56" s="95"/>
      <c r="V56" s="95"/>
      <c r="W56" s="95"/>
      <c r="X56" s="96"/>
      <c r="Y56" s="306" t="str">
        <f t="shared" si="4"/>
        <v/>
      </c>
      <c r="Z56" s="95"/>
      <c r="AA56" s="95"/>
      <c r="AB56" s="95"/>
      <c r="AC56" s="307"/>
      <c r="AD56" s="94" t="str">
        <f t="shared" si="0"/>
        <v/>
      </c>
      <c r="AE56" s="95"/>
      <c r="AF56" s="95"/>
      <c r="AG56" s="95"/>
      <c r="AH56" s="96"/>
      <c r="AI56" s="97"/>
      <c r="AJ56" s="98"/>
      <c r="AK56" s="99"/>
      <c r="AL56" s="100"/>
      <c r="AM56" s="100"/>
      <c r="AN56" s="100"/>
      <c r="AO56" s="101"/>
      <c r="AP56" s="102" t="str">
        <f t="shared" si="5"/>
        <v/>
      </c>
      <c r="AQ56" s="103"/>
      <c r="AR56" s="104"/>
      <c r="AS56" s="105"/>
      <c r="AT56" s="105"/>
      <c r="AU56" s="105"/>
      <c r="AV56" s="106"/>
      <c r="AW56" s="99"/>
      <c r="AX56" s="100"/>
      <c r="AY56" s="100"/>
      <c r="AZ56" s="100"/>
      <c r="BA56" s="101"/>
      <c r="BB56" s="8"/>
      <c r="BD56" s="23"/>
      <c r="BF56" s="7">
        <v>12</v>
      </c>
      <c r="BG56" s="1" t="s">
        <v>34</v>
      </c>
      <c r="BI56" s="2">
        <f t="shared" si="6"/>
        <v>2026</v>
      </c>
      <c r="BJ56" s="2">
        <f t="shared" si="1"/>
        <v>119</v>
      </c>
      <c r="BK56" s="2" t="str">
        <f t="shared" si="2"/>
        <v/>
      </c>
      <c r="BL56" s="302">
        <f t="shared" si="3"/>
        <v>126</v>
      </c>
      <c r="BM56" s="260"/>
    </row>
    <row r="57" spans="7:65" x14ac:dyDescent="0.15">
      <c r="G57" s="8"/>
      <c r="H57" s="302">
        <v>11</v>
      </c>
      <c r="I57" s="260"/>
      <c r="J57" s="303"/>
      <c r="K57" s="304"/>
      <c r="L57" s="304"/>
      <c r="M57" s="304"/>
      <c r="N57" s="305"/>
      <c r="O57" s="306"/>
      <c r="P57" s="95"/>
      <c r="Q57" s="95"/>
      <c r="R57" s="95"/>
      <c r="S57" s="307"/>
      <c r="T57" s="94"/>
      <c r="U57" s="95"/>
      <c r="V57" s="95"/>
      <c r="W57" s="95"/>
      <c r="X57" s="96"/>
      <c r="Y57" s="306" t="str">
        <f t="shared" si="4"/>
        <v/>
      </c>
      <c r="Z57" s="95"/>
      <c r="AA57" s="95"/>
      <c r="AB57" s="95"/>
      <c r="AC57" s="307"/>
      <c r="AD57" s="94" t="str">
        <f t="shared" si="0"/>
        <v/>
      </c>
      <c r="AE57" s="95"/>
      <c r="AF57" s="95"/>
      <c r="AG57" s="95"/>
      <c r="AH57" s="96"/>
      <c r="AI57" s="97"/>
      <c r="AJ57" s="98"/>
      <c r="AK57" s="99"/>
      <c r="AL57" s="100"/>
      <c r="AM57" s="100"/>
      <c r="AN57" s="100"/>
      <c r="AO57" s="101"/>
      <c r="AP57" s="102" t="str">
        <f t="shared" si="5"/>
        <v/>
      </c>
      <c r="AQ57" s="103"/>
      <c r="AR57" s="104"/>
      <c r="AS57" s="105"/>
      <c r="AT57" s="105"/>
      <c r="AU57" s="105"/>
      <c r="AV57" s="106"/>
      <c r="AW57" s="99"/>
      <c r="AX57" s="100"/>
      <c r="AY57" s="100"/>
      <c r="AZ57" s="100"/>
      <c r="BA57" s="101"/>
      <c r="BB57" s="8"/>
      <c r="BD57" s="23"/>
      <c r="BI57" s="2">
        <f t="shared" si="6"/>
        <v>2026</v>
      </c>
      <c r="BJ57" s="2">
        <f t="shared" si="1"/>
        <v>119</v>
      </c>
      <c r="BK57" s="2" t="str">
        <f t="shared" si="2"/>
        <v/>
      </c>
      <c r="BL57" s="302">
        <f t="shared" si="3"/>
        <v>126</v>
      </c>
      <c r="BM57" s="260"/>
    </row>
    <row r="58" spans="7:65" x14ac:dyDescent="0.15">
      <c r="G58" s="8"/>
      <c r="H58" s="302">
        <v>12</v>
      </c>
      <c r="I58" s="260"/>
      <c r="J58" s="303"/>
      <c r="K58" s="304"/>
      <c r="L58" s="304"/>
      <c r="M58" s="304"/>
      <c r="N58" s="305"/>
      <c r="O58" s="306"/>
      <c r="P58" s="95"/>
      <c r="Q58" s="95"/>
      <c r="R58" s="95"/>
      <c r="S58" s="307"/>
      <c r="T58" s="94"/>
      <c r="U58" s="95"/>
      <c r="V58" s="95"/>
      <c r="W58" s="95"/>
      <c r="X58" s="96"/>
      <c r="Y58" s="306" t="str">
        <f t="shared" si="4"/>
        <v/>
      </c>
      <c r="Z58" s="95"/>
      <c r="AA58" s="95"/>
      <c r="AB58" s="95"/>
      <c r="AC58" s="307"/>
      <c r="AD58" s="94" t="str">
        <f t="shared" si="0"/>
        <v/>
      </c>
      <c r="AE58" s="95"/>
      <c r="AF58" s="95"/>
      <c r="AG58" s="95"/>
      <c r="AH58" s="96"/>
      <c r="AI58" s="97"/>
      <c r="AJ58" s="98"/>
      <c r="AK58" s="99"/>
      <c r="AL58" s="100"/>
      <c r="AM58" s="100"/>
      <c r="AN58" s="100"/>
      <c r="AO58" s="101"/>
      <c r="AP58" s="102" t="str">
        <f t="shared" si="5"/>
        <v/>
      </c>
      <c r="AQ58" s="103"/>
      <c r="AR58" s="104"/>
      <c r="AS58" s="105"/>
      <c r="AT58" s="105"/>
      <c r="AU58" s="105"/>
      <c r="AV58" s="106"/>
      <c r="AW58" s="99"/>
      <c r="AX58" s="100"/>
      <c r="AY58" s="100"/>
      <c r="AZ58" s="100"/>
      <c r="BA58" s="101"/>
      <c r="BB58" s="8"/>
      <c r="BD58" s="23"/>
      <c r="BI58" s="2">
        <f t="shared" si="6"/>
        <v>2026</v>
      </c>
      <c r="BJ58" s="2">
        <f t="shared" si="1"/>
        <v>119</v>
      </c>
      <c r="BK58" s="2" t="str">
        <f t="shared" si="2"/>
        <v/>
      </c>
      <c r="BL58" s="302">
        <f t="shared" si="3"/>
        <v>126</v>
      </c>
      <c r="BM58" s="260"/>
    </row>
    <row r="59" spans="7:65" x14ac:dyDescent="0.15">
      <c r="G59" s="8"/>
      <c r="H59" s="302">
        <v>13</v>
      </c>
      <c r="I59" s="260"/>
      <c r="J59" s="303"/>
      <c r="K59" s="304"/>
      <c r="L59" s="304"/>
      <c r="M59" s="304"/>
      <c r="N59" s="305"/>
      <c r="O59" s="306"/>
      <c r="P59" s="95"/>
      <c r="Q59" s="95"/>
      <c r="R59" s="95"/>
      <c r="S59" s="307"/>
      <c r="T59" s="94"/>
      <c r="U59" s="95"/>
      <c r="V59" s="95"/>
      <c r="W59" s="95"/>
      <c r="X59" s="96"/>
      <c r="Y59" s="306" t="str">
        <f t="shared" si="4"/>
        <v/>
      </c>
      <c r="Z59" s="95"/>
      <c r="AA59" s="95"/>
      <c r="AB59" s="95"/>
      <c r="AC59" s="307"/>
      <c r="AD59" s="94" t="str">
        <f t="shared" si="0"/>
        <v/>
      </c>
      <c r="AE59" s="95"/>
      <c r="AF59" s="95"/>
      <c r="AG59" s="95"/>
      <c r="AH59" s="96"/>
      <c r="AI59" s="97"/>
      <c r="AJ59" s="98"/>
      <c r="AK59" s="99"/>
      <c r="AL59" s="100"/>
      <c r="AM59" s="100"/>
      <c r="AN59" s="100"/>
      <c r="AO59" s="101"/>
      <c r="AP59" s="102" t="str">
        <f t="shared" si="5"/>
        <v/>
      </c>
      <c r="AQ59" s="103"/>
      <c r="AR59" s="104"/>
      <c r="AS59" s="105"/>
      <c r="AT59" s="105"/>
      <c r="AU59" s="105"/>
      <c r="AV59" s="106"/>
      <c r="AW59" s="99"/>
      <c r="AX59" s="100"/>
      <c r="AY59" s="100"/>
      <c r="AZ59" s="100"/>
      <c r="BA59" s="101"/>
      <c r="BB59" s="8"/>
      <c r="BD59" s="23"/>
      <c r="BF59" s="26"/>
      <c r="BG59" s="26"/>
      <c r="BI59" s="2">
        <f t="shared" si="6"/>
        <v>2026</v>
      </c>
      <c r="BJ59" s="2">
        <f t="shared" si="1"/>
        <v>119</v>
      </c>
      <c r="BK59" s="2" t="str">
        <f t="shared" si="2"/>
        <v/>
      </c>
      <c r="BL59" s="302">
        <f t="shared" si="3"/>
        <v>126</v>
      </c>
      <c r="BM59" s="260"/>
    </row>
    <row r="60" spans="7:65" x14ac:dyDescent="0.15">
      <c r="G60" s="8"/>
      <c r="H60" s="302">
        <v>14</v>
      </c>
      <c r="I60" s="260"/>
      <c r="J60" s="303"/>
      <c r="K60" s="304"/>
      <c r="L60" s="304"/>
      <c r="M60" s="304"/>
      <c r="N60" s="305"/>
      <c r="O60" s="306"/>
      <c r="P60" s="95"/>
      <c r="Q60" s="95"/>
      <c r="R60" s="95"/>
      <c r="S60" s="307"/>
      <c r="T60" s="94"/>
      <c r="U60" s="95"/>
      <c r="V60" s="95"/>
      <c r="W60" s="95"/>
      <c r="X60" s="96"/>
      <c r="Y60" s="306" t="str">
        <f t="shared" si="4"/>
        <v/>
      </c>
      <c r="Z60" s="95"/>
      <c r="AA60" s="95"/>
      <c r="AB60" s="95"/>
      <c r="AC60" s="307"/>
      <c r="AD60" s="94" t="str">
        <f t="shared" si="0"/>
        <v/>
      </c>
      <c r="AE60" s="95"/>
      <c r="AF60" s="95"/>
      <c r="AG60" s="95"/>
      <c r="AH60" s="96"/>
      <c r="AI60" s="97"/>
      <c r="AJ60" s="98"/>
      <c r="AK60" s="99"/>
      <c r="AL60" s="100"/>
      <c r="AM60" s="100"/>
      <c r="AN60" s="100"/>
      <c r="AO60" s="101"/>
      <c r="AP60" s="102" t="str">
        <f t="shared" si="5"/>
        <v/>
      </c>
      <c r="AQ60" s="103"/>
      <c r="AR60" s="104"/>
      <c r="AS60" s="105"/>
      <c r="AT60" s="105"/>
      <c r="AU60" s="105"/>
      <c r="AV60" s="106"/>
      <c r="AW60" s="99"/>
      <c r="AX60" s="100"/>
      <c r="AY60" s="100"/>
      <c r="AZ60" s="100"/>
      <c r="BA60" s="101"/>
      <c r="BB60" s="8"/>
      <c r="BD60" s="23"/>
      <c r="BI60" s="2">
        <f t="shared" si="6"/>
        <v>2026</v>
      </c>
      <c r="BJ60" s="2">
        <f t="shared" si="1"/>
        <v>119</v>
      </c>
      <c r="BK60" s="2" t="str">
        <f t="shared" si="2"/>
        <v/>
      </c>
      <c r="BL60" s="302">
        <f t="shared" si="3"/>
        <v>126</v>
      </c>
      <c r="BM60" s="260"/>
    </row>
    <row r="61" spans="7:65" x14ac:dyDescent="0.15">
      <c r="G61" s="8"/>
      <c r="H61" s="302">
        <v>15</v>
      </c>
      <c r="I61" s="260"/>
      <c r="J61" s="303"/>
      <c r="K61" s="304"/>
      <c r="L61" s="304"/>
      <c r="M61" s="304"/>
      <c r="N61" s="305"/>
      <c r="O61" s="306"/>
      <c r="P61" s="95"/>
      <c r="Q61" s="95"/>
      <c r="R61" s="95"/>
      <c r="S61" s="307"/>
      <c r="T61" s="94"/>
      <c r="U61" s="95"/>
      <c r="V61" s="95"/>
      <c r="W61" s="95"/>
      <c r="X61" s="96"/>
      <c r="Y61" s="306" t="str">
        <f t="shared" si="4"/>
        <v/>
      </c>
      <c r="Z61" s="95"/>
      <c r="AA61" s="95"/>
      <c r="AB61" s="95"/>
      <c r="AC61" s="307"/>
      <c r="AD61" s="94" t="str">
        <f t="shared" si="0"/>
        <v/>
      </c>
      <c r="AE61" s="95"/>
      <c r="AF61" s="95"/>
      <c r="AG61" s="95"/>
      <c r="AH61" s="96"/>
      <c r="AI61" s="97"/>
      <c r="AJ61" s="98"/>
      <c r="AK61" s="99"/>
      <c r="AL61" s="100"/>
      <c r="AM61" s="100"/>
      <c r="AN61" s="100"/>
      <c r="AO61" s="101"/>
      <c r="AP61" s="102" t="str">
        <f t="shared" si="5"/>
        <v/>
      </c>
      <c r="AQ61" s="103"/>
      <c r="AR61" s="104"/>
      <c r="AS61" s="105"/>
      <c r="AT61" s="105"/>
      <c r="AU61" s="105"/>
      <c r="AV61" s="106"/>
      <c r="AW61" s="99"/>
      <c r="AX61" s="100"/>
      <c r="AY61" s="100"/>
      <c r="AZ61" s="100"/>
      <c r="BA61" s="101"/>
      <c r="BB61" s="8"/>
      <c r="BD61" s="23"/>
      <c r="BI61" s="2">
        <f t="shared" si="6"/>
        <v>2026</v>
      </c>
      <c r="BJ61" s="2">
        <f t="shared" si="1"/>
        <v>119</v>
      </c>
      <c r="BK61" s="2" t="str">
        <f t="shared" si="2"/>
        <v/>
      </c>
      <c r="BL61" s="302">
        <f t="shared" si="3"/>
        <v>126</v>
      </c>
      <c r="BM61" s="260"/>
    </row>
    <row r="62" spans="7:65" x14ac:dyDescent="0.15">
      <c r="G62" s="8"/>
      <c r="H62" s="302">
        <v>16</v>
      </c>
      <c r="I62" s="260"/>
      <c r="J62" s="303"/>
      <c r="K62" s="304"/>
      <c r="L62" s="304"/>
      <c r="M62" s="304"/>
      <c r="N62" s="305"/>
      <c r="O62" s="306"/>
      <c r="P62" s="95"/>
      <c r="Q62" s="95"/>
      <c r="R62" s="95"/>
      <c r="S62" s="307"/>
      <c r="T62" s="94"/>
      <c r="U62" s="95"/>
      <c r="V62" s="95"/>
      <c r="W62" s="95"/>
      <c r="X62" s="96"/>
      <c r="Y62" s="306" t="str">
        <f t="shared" si="4"/>
        <v/>
      </c>
      <c r="Z62" s="95"/>
      <c r="AA62" s="95"/>
      <c r="AB62" s="95"/>
      <c r="AC62" s="307"/>
      <c r="AD62" s="94" t="str">
        <f t="shared" si="0"/>
        <v/>
      </c>
      <c r="AE62" s="95"/>
      <c r="AF62" s="95"/>
      <c r="AG62" s="95"/>
      <c r="AH62" s="96"/>
      <c r="AI62" s="97"/>
      <c r="AJ62" s="98"/>
      <c r="AK62" s="99"/>
      <c r="AL62" s="100"/>
      <c r="AM62" s="100"/>
      <c r="AN62" s="100"/>
      <c r="AO62" s="101"/>
      <c r="AP62" s="102" t="str">
        <f t="shared" si="5"/>
        <v/>
      </c>
      <c r="AQ62" s="103"/>
      <c r="AR62" s="104"/>
      <c r="AS62" s="105"/>
      <c r="AT62" s="105"/>
      <c r="AU62" s="105"/>
      <c r="AV62" s="106"/>
      <c r="AW62" s="99"/>
      <c r="AX62" s="100"/>
      <c r="AY62" s="100"/>
      <c r="AZ62" s="100"/>
      <c r="BA62" s="101"/>
      <c r="BB62" s="8"/>
      <c r="BD62" s="23"/>
      <c r="BI62" s="2">
        <f t="shared" si="6"/>
        <v>2026</v>
      </c>
      <c r="BJ62" s="2">
        <f t="shared" si="1"/>
        <v>119</v>
      </c>
      <c r="BK62" s="2" t="str">
        <f t="shared" si="2"/>
        <v/>
      </c>
      <c r="BL62" s="302">
        <f t="shared" si="3"/>
        <v>126</v>
      </c>
      <c r="BM62" s="260"/>
    </row>
    <row r="63" spans="7:65" x14ac:dyDescent="0.15">
      <c r="G63" s="8"/>
      <c r="H63" s="302">
        <v>17</v>
      </c>
      <c r="I63" s="260"/>
      <c r="J63" s="303"/>
      <c r="K63" s="304"/>
      <c r="L63" s="304"/>
      <c r="M63" s="304"/>
      <c r="N63" s="305"/>
      <c r="O63" s="306"/>
      <c r="P63" s="95"/>
      <c r="Q63" s="95"/>
      <c r="R63" s="95"/>
      <c r="S63" s="307"/>
      <c r="T63" s="94"/>
      <c r="U63" s="95"/>
      <c r="V63" s="95"/>
      <c r="W63" s="95"/>
      <c r="X63" s="96"/>
      <c r="Y63" s="306" t="str">
        <f t="shared" si="4"/>
        <v/>
      </c>
      <c r="Z63" s="95"/>
      <c r="AA63" s="95"/>
      <c r="AB63" s="95"/>
      <c r="AC63" s="307"/>
      <c r="AD63" s="94" t="str">
        <f t="shared" si="0"/>
        <v/>
      </c>
      <c r="AE63" s="95"/>
      <c r="AF63" s="95"/>
      <c r="AG63" s="95"/>
      <c r="AH63" s="96"/>
      <c r="AI63" s="97"/>
      <c r="AJ63" s="98"/>
      <c r="AK63" s="99"/>
      <c r="AL63" s="100"/>
      <c r="AM63" s="100"/>
      <c r="AN63" s="100"/>
      <c r="AO63" s="101"/>
      <c r="AP63" s="102" t="str">
        <f t="shared" si="5"/>
        <v/>
      </c>
      <c r="AQ63" s="103"/>
      <c r="AR63" s="104"/>
      <c r="AS63" s="105"/>
      <c r="AT63" s="105"/>
      <c r="AU63" s="105"/>
      <c r="AV63" s="106"/>
      <c r="AW63" s="99"/>
      <c r="AX63" s="100"/>
      <c r="AY63" s="100"/>
      <c r="AZ63" s="100"/>
      <c r="BA63" s="101"/>
      <c r="BB63" s="8"/>
      <c r="BD63" s="23"/>
      <c r="BI63" s="2">
        <f t="shared" si="6"/>
        <v>2026</v>
      </c>
      <c r="BJ63" s="2">
        <f t="shared" si="1"/>
        <v>119</v>
      </c>
      <c r="BK63" s="2" t="str">
        <f t="shared" si="2"/>
        <v/>
      </c>
      <c r="BL63" s="302">
        <f t="shared" si="3"/>
        <v>126</v>
      </c>
      <c r="BM63" s="260"/>
    </row>
    <row r="64" spans="7:65" x14ac:dyDescent="0.15">
      <c r="G64" s="8"/>
      <c r="H64" s="302">
        <v>18</v>
      </c>
      <c r="I64" s="260"/>
      <c r="J64" s="303"/>
      <c r="K64" s="304"/>
      <c r="L64" s="304"/>
      <c r="M64" s="304"/>
      <c r="N64" s="305"/>
      <c r="O64" s="306"/>
      <c r="P64" s="95"/>
      <c r="Q64" s="95"/>
      <c r="R64" s="95"/>
      <c r="S64" s="307"/>
      <c r="T64" s="94"/>
      <c r="U64" s="95"/>
      <c r="V64" s="95"/>
      <c r="W64" s="95"/>
      <c r="X64" s="96"/>
      <c r="Y64" s="306" t="str">
        <f t="shared" si="4"/>
        <v/>
      </c>
      <c r="Z64" s="95"/>
      <c r="AA64" s="95"/>
      <c r="AB64" s="95"/>
      <c r="AC64" s="307"/>
      <c r="AD64" s="94" t="str">
        <f t="shared" si="0"/>
        <v/>
      </c>
      <c r="AE64" s="95"/>
      <c r="AF64" s="95"/>
      <c r="AG64" s="95"/>
      <c r="AH64" s="96"/>
      <c r="AI64" s="97"/>
      <c r="AJ64" s="98"/>
      <c r="AK64" s="99"/>
      <c r="AL64" s="100"/>
      <c r="AM64" s="100"/>
      <c r="AN64" s="100"/>
      <c r="AO64" s="101"/>
      <c r="AP64" s="102" t="str">
        <f t="shared" si="5"/>
        <v/>
      </c>
      <c r="AQ64" s="103"/>
      <c r="AR64" s="104"/>
      <c r="AS64" s="105"/>
      <c r="AT64" s="105"/>
      <c r="AU64" s="105"/>
      <c r="AV64" s="106"/>
      <c r="AW64" s="99"/>
      <c r="AX64" s="100"/>
      <c r="AY64" s="100"/>
      <c r="AZ64" s="100"/>
      <c r="BA64" s="101"/>
      <c r="BB64" s="8"/>
      <c r="BD64" s="23"/>
      <c r="BI64" s="2">
        <f t="shared" si="6"/>
        <v>2026</v>
      </c>
      <c r="BJ64" s="2">
        <f t="shared" si="1"/>
        <v>119</v>
      </c>
      <c r="BK64" s="2" t="str">
        <f t="shared" si="2"/>
        <v/>
      </c>
      <c r="BL64" s="302">
        <f t="shared" si="3"/>
        <v>126</v>
      </c>
      <c r="BM64" s="260"/>
    </row>
    <row r="65" spans="7:65" x14ac:dyDescent="0.15">
      <c r="G65" s="8"/>
      <c r="H65" s="302">
        <v>19</v>
      </c>
      <c r="I65" s="260"/>
      <c r="J65" s="303"/>
      <c r="K65" s="304"/>
      <c r="L65" s="304"/>
      <c r="M65" s="304"/>
      <c r="N65" s="305"/>
      <c r="O65" s="306"/>
      <c r="P65" s="95"/>
      <c r="Q65" s="95"/>
      <c r="R65" s="95"/>
      <c r="S65" s="307"/>
      <c r="T65" s="94"/>
      <c r="U65" s="95"/>
      <c r="V65" s="95"/>
      <c r="W65" s="95"/>
      <c r="X65" s="96"/>
      <c r="Y65" s="306" t="str">
        <f t="shared" si="4"/>
        <v/>
      </c>
      <c r="Z65" s="95"/>
      <c r="AA65" s="95"/>
      <c r="AB65" s="95"/>
      <c r="AC65" s="307"/>
      <c r="AD65" s="94" t="str">
        <f t="shared" si="0"/>
        <v/>
      </c>
      <c r="AE65" s="95"/>
      <c r="AF65" s="95"/>
      <c r="AG65" s="95"/>
      <c r="AH65" s="96"/>
      <c r="AI65" s="97"/>
      <c r="AJ65" s="98"/>
      <c r="AK65" s="99"/>
      <c r="AL65" s="100"/>
      <c r="AM65" s="100"/>
      <c r="AN65" s="100"/>
      <c r="AO65" s="101"/>
      <c r="AP65" s="102" t="str">
        <f t="shared" si="5"/>
        <v/>
      </c>
      <c r="AQ65" s="103"/>
      <c r="AR65" s="104"/>
      <c r="AS65" s="105"/>
      <c r="AT65" s="105"/>
      <c r="AU65" s="105"/>
      <c r="AV65" s="106"/>
      <c r="AW65" s="99"/>
      <c r="AX65" s="100"/>
      <c r="AY65" s="100"/>
      <c r="AZ65" s="100"/>
      <c r="BA65" s="101"/>
      <c r="BB65" s="8"/>
      <c r="BD65" s="23"/>
      <c r="BI65" s="2">
        <f t="shared" si="6"/>
        <v>2026</v>
      </c>
      <c r="BJ65" s="2">
        <f t="shared" si="1"/>
        <v>119</v>
      </c>
      <c r="BK65" s="2" t="str">
        <f t="shared" si="2"/>
        <v/>
      </c>
      <c r="BL65" s="302">
        <f t="shared" si="3"/>
        <v>126</v>
      </c>
      <c r="BM65" s="260"/>
    </row>
    <row r="66" spans="7:65" x14ac:dyDescent="0.15">
      <c r="G66" s="8"/>
      <c r="H66" s="302">
        <v>20</v>
      </c>
      <c r="I66" s="260"/>
      <c r="J66" s="303"/>
      <c r="K66" s="304"/>
      <c r="L66" s="304"/>
      <c r="M66" s="304"/>
      <c r="N66" s="305"/>
      <c r="O66" s="306"/>
      <c r="P66" s="95"/>
      <c r="Q66" s="95"/>
      <c r="R66" s="95"/>
      <c r="S66" s="307"/>
      <c r="T66" s="94"/>
      <c r="U66" s="95"/>
      <c r="V66" s="95"/>
      <c r="W66" s="95"/>
      <c r="X66" s="96"/>
      <c r="Y66" s="306" t="str">
        <f t="shared" si="4"/>
        <v/>
      </c>
      <c r="Z66" s="95"/>
      <c r="AA66" s="95"/>
      <c r="AB66" s="95"/>
      <c r="AC66" s="307"/>
      <c r="AD66" s="94" t="str">
        <f t="shared" si="0"/>
        <v/>
      </c>
      <c r="AE66" s="95"/>
      <c r="AF66" s="95"/>
      <c r="AG66" s="95"/>
      <c r="AH66" s="96"/>
      <c r="AI66" s="97"/>
      <c r="AJ66" s="98"/>
      <c r="AK66" s="99"/>
      <c r="AL66" s="100"/>
      <c r="AM66" s="100"/>
      <c r="AN66" s="100"/>
      <c r="AO66" s="101"/>
      <c r="AP66" s="102" t="str">
        <f t="shared" si="5"/>
        <v/>
      </c>
      <c r="AQ66" s="103"/>
      <c r="AR66" s="104"/>
      <c r="AS66" s="105"/>
      <c r="AT66" s="105"/>
      <c r="AU66" s="105"/>
      <c r="AV66" s="106"/>
      <c r="AW66" s="99"/>
      <c r="AX66" s="100"/>
      <c r="AY66" s="100"/>
      <c r="AZ66" s="100"/>
      <c r="BA66" s="101"/>
      <c r="BB66" s="8"/>
      <c r="BD66" s="23"/>
      <c r="BI66" s="2">
        <f t="shared" si="6"/>
        <v>2026</v>
      </c>
      <c r="BJ66" s="2">
        <f t="shared" si="1"/>
        <v>119</v>
      </c>
      <c r="BK66" s="2" t="str">
        <f t="shared" si="2"/>
        <v/>
      </c>
      <c r="BL66" s="302">
        <f t="shared" si="3"/>
        <v>126</v>
      </c>
      <c r="BM66" s="260"/>
    </row>
    <row r="67" spans="7:65" x14ac:dyDescent="0.15">
      <c r="G67" s="8"/>
      <c r="H67" s="302">
        <v>21</v>
      </c>
      <c r="I67" s="260"/>
      <c r="J67" s="303"/>
      <c r="K67" s="304"/>
      <c r="L67" s="304"/>
      <c r="M67" s="304"/>
      <c r="N67" s="305"/>
      <c r="O67" s="306"/>
      <c r="P67" s="95"/>
      <c r="Q67" s="95"/>
      <c r="R67" s="95"/>
      <c r="S67" s="307"/>
      <c r="T67" s="94"/>
      <c r="U67" s="95"/>
      <c r="V67" s="95"/>
      <c r="W67" s="95"/>
      <c r="X67" s="96"/>
      <c r="Y67" s="306" t="str">
        <f t="shared" si="4"/>
        <v/>
      </c>
      <c r="Z67" s="95"/>
      <c r="AA67" s="95"/>
      <c r="AB67" s="95"/>
      <c r="AC67" s="307"/>
      <c r="AD67" s="94" t="str">
        <f t="shared" si="0"/>
        <v/>
      </c>
      <c r="AE67" s="95"/>
      <c r="AF67" s="95"/>
      <c r="AG67" s="95"/>
      <c r="AH67" s="96"/>
      <c r="AI67" s="97"/>
      <c r="AJ67" s="98"/>
      <c r="AK67" s="99"/>
      <c r="AL67" s="100"/>
      <c r="AM67" s="100"/>
      <c r="AN67" s="100"/>
      <c r="AO67" s="101"/>
      <c r="AP67" s="102" t="str">
        <f t="shared" si="5"/>
        <v/>
      </c>
      <c r="AQ67" s="103"/>
      <c r="AR67" s="104"/>
      <c r="AS67" s="105"/>
      <c r="AT67" s="105"/>
      <c r="AU67" s="105"/>
      <c r="AV67" s="106"/>
      <c r="AW67" s="99"/>
      <c r="AX67" s="100"/>
      <c r="AY67" s="100"/>
      <c r="AZ67" s="100"/>
      <c r="BA67" s="101"/>
      <c r="BB67" s="8"/>
      <c r="BD67" s="23"/>
      <c r="BI67" s="2">
        <f t="shared" si="6"/>
        <v>2026</v>
      </c>
      <c r="BJ67" s="2">
        <f t="shared" si="1"/>
        <v>119</v>
      </c>
      <c r="BK67" s="2" t="str">
        <f t="shared" si="2"/>
        <v/>
      </c>
      <c r="BL67" s="302">
        <f t="shared" si="3"/>
        <v>126</v>
      </c>
      <c r="BM67" s="260"/>
    </row>
    <row r="68" spans="7:65" x14ac:dyDescent="0.15">
      <c r="G68" s="8"/>
      <c r="H68" s="302">
        <v>22</v>
      </c>
      <c r="I68" s="260"/>
      <c r="J68" s="303"/>
      <c r="K68" s="304"/>
      <c r="L68" s="304"/>
      <c r="M68" s="304"/>
      <c r="N68" s="305"/>
      <c r="O68" s="306"/>
      <c r="P68" s="95"/>
      <c r="Q68" s="95"/>
      <c r="R68" s="95"/>
      <c r="S68" s="307"/>
      <c r="T68" s="94"/>
      <c r="U68" s="95"/>
      <c r="V68" s="95"/>
      <c r="W68" s="95"/>
      <c r="X68" s="96"/>
      <c r="Y68" s="306" t="str">
        <f t="shared" si="4"/>
        <v/>
      </c>
      <c r="Z68" s="95"/>
      <c r="AA68" s="95"/>
      <c r="AB68" s="95"/>
      <c r="AC68" s="307"/>
      <c r="AD68" s="94" t="str">
        <f t="shared" si="0"/>
        <v/>
      </c>
      <c r="AE68" s="95"/>
      <c r="AF68" s="95"/>
      <c r="AG68" s="95"/>
      <c r="AH68" s="96"/>
      <c r="AI68" s="97"/>
      <c r="AJ68" s="98"/>
      <c r="AK68" s="99"/>
      <c r="AL68" s="100"/>
      <c r="AM68" s="100"/>
      <c r="AN68" s="100"/>
      <c r="AO68" s="101"/>
      <c r="AP68" s="102" t="str">
        <f t="shared" si="5"/>
        <v/>
      </c>
      <c r="AQ68" s="103"/>
      <c r="AR68" s="104"/>
      <c r="AS68" s="105"/>
      <c r="AT68" s="105"/>
      <c r="AU68" s="105"/>
      <c r="AV68" s="106"/>
      <c r="AW68" s="99"/>
      <c r="AX68" s="100"/>
      <c r="AY68" s="100"/>
      <c r="AZ68" s="100"/>
      <c r="BA68" s="101"/>
      <c r="BB68" s="8"/>
      <c r="BD68" s="23"/>
      <c r="BI68" s="2">
        <f t="shared" si="6"/>
        <v>2026</v>
      </c>
      <c r="BJ68" s="2">
        <f t="shared" si="1"/>
        <v>119</v>
      </c>
      <c r="BK68" s="2" t="str">
        <f t="shared" si="2"/>
        <v/>
      </c>
      <c r="BL68" s="302">
        <f t="shared" si="3"/>
        <v>126</v>
      </c>
      <c r="BM68" s="260"/>
    </row>
    <row r="69" spans="7:65" x14ac:dyDescent="0.15">
      <c r="G69" s="8"/>
      <c r="H69" s="302">
        <v>23</v>
      </c>
      <c r="I69" s="260"/>
      <c r="J69" s="303"/>
      <c r="K69" s="304"/>
      <c r="L69" s="304"/>
      <c r="M69" s="304"/>
      <c r="N69" s="305"/>
      <c r="O69" s="306"/>
      <c r="P69" s="95"/>
      <c r="Q69" s="95"/>
      <c r="R69" s="95"/>
      <c r="S69" s="307"/>
      <c r="T69" s="94"/>
      <c r="U69" s="95"/>
      <c r="V69" s="95"/>
      <c r="W69" s="95"/>
      <c r="X69" s="96"/>
      <c r="Y69" s="306" t="str">
        <f t="shared" si="4"/>
        <v/>
      </c>
      <c r="Z69" s="95"/>
      <c r="AA69" s="95"/>
      <c r="AB69" s="95"/>
      <c r="AC69" s="307"/>
      <c r="AD69" s="94" t="str">
        <f t="shared" si="0"/>
        <v/>
      </c>
      <c r="AE69" s="95"/>
      <c r="AF69" s="95"/>
      <c r="AG69" s="95"/>
      <c r="AH69" s="96"/>
      <c r="AI69" s="97"/>
      <c r="AJ69" s="98"/>
      <c r="AK69" s="99"/>
      <c r="AL69" s="100"/>
      <c r="AM69" s="100"/>
      <c r="AN69" s="100"/>
      <c r="AO69" s="101"/>
      <c r="AP69" s="102" t="str">
        <f t="shared" si="5"/>
        <v/>
      </c>
      <c r="AQ69" s="103"/>
      <c r="AR69" s="104"/>
      <c r="AS69" s="105"/>
      <c r="AT69" s="105"/>
      <c r="AU69" s="105"/>
      <c r="AV69" s="106"/>
      <c r="AW69" s="99"/>
      <c r="AX69" s="100"/>
      <c r="AY69" s="100"/>
      <c r="AZ69" s="100"/>
      <c r="BA69" s="101"/>
      <c r="BB69" s="8"/>
      <c r="BD69" s="23"/>
      <c r="BI69" s="2">
        <f t="shared" si="6"/>
        <v>2026</v>
      </c>
      <c r="BJ69" s="2">
        <f t="shared" si="1"/>
        <v>119</v>
      </c>
      <c r="BK69" s="2" t="str">
        <f t="shared" si="2"/>
        <v/>
      </c>
      <c r="BL69" s="302">
        <f t="shared" si="3"/>
        <v>126</v>
      </c>
      <c r="BM69" s="260"/>
    </row>
    <row r="70" spans="7:65" x14ac:dyDescent="0.15">
      <c r="G70" s="8"/>
      <c r="H70" s="302">
        <v>24</v>
      </c>
      <c r="I70" s="260"/>
      <c r="J70" s="303"/>
      <c r="K70" s="304"/>
      <c r="L70" s="304"/>
      <c r="M70" s="304"/>
      <c r="N70" s="305"/>
      <c r="O70" s="306"/>
      <c r="P70" s="95"/>
      <c r="Q70" s="95"/>
      <c r="R70" s="95"/>
      <c r="S70" s="307"/>
      <c r="T70" s="94"/>
      <c r="U70" s="95"/>
      <c r="V70" s="95"/>
      <c r="W70" s="95"/>
      <c r="X70" s="96"/>
      <c r="Y70" s="306" t="str">
        <f t="shared" si="4"/>
        <v/>
      </c>
      <c r="Z70" s="95"/>
      <c r="AA70" s="95"/>
      <c r="AB70" s="95"/>
      <c r="AC70" s="307"/>
      <c r="AD70" s="94" t="str">
        <f t="shared" si="0"/>
        <v/>
      </c>
      <c r="AE70" s="95"/>
      <c r="AF70" s="95"/>
      <c r="AG70" s="95"/>
      <c r="AH70" s="96"/>
      <c r="AI70" s="97"/>
      <c r="AJ70" s="98"/>
      <c r="AK70" s="99"/>
      <c r="AL70" s="100"/>
      <c r="AM70" s="100"/>
      <c r="AN70" s="100"/>
      <c r="AO70" s="101"/>
      <c r="AP70" s="102" t="str">
        <f t="shared" si="5"/>
        <v/>
      </c>
      <c r="AQ70" s="103"/>
      <c r="AR70" s="104"/>
      <c r="AS70" s="105"/>
      <c r="AT70" s="105"/>
      <c r="AU70" s="105"/>
      <c r="AV70" s="106"/>
      <c r="AW70" s="99"/>
      <c r="AX70" s="100"/>
      <c r="AY70" s="100"/>
      <c r="AZ70" s="100"/>
      <c r="BA70" s="101"/>
      <c r="BB70" s="8"/>
      <c r="BD70" s="23"/>
      <c r="BI70" s="2">
        <f t="shared" si="6"/>
        <v>2026</v>
      </c>
      <c r="BJ70" s="2">
        <f t="shared" si="1"/>
        <v>119</v>
      </c>
      <c r="BK70" s="2" t="str">
        <f t="shared" si="2"/>
        <v/>
      </c>
      <c r="BL70" s="302">
        <f t="shared" si="3"/>
        <v>126</v>
      </c>
      <c r="BM70" s="260"/>
    </row>
    <row r="71" spans="7:65" x14ac:dyDescent="0.15">
      <c r="G71" s="8"/>
      <c r="H71" s="302">
        <v>25</v>
      </c>
      <c r="I71" s="260"/>
      <c r="J71" s="303"/>
      <c r="K71" s="304"/>
      <c r="L71" s="304"/>
      <c r="M71" s="304"/>
      <c r="N71" s="305"/>
      <c r="O71" s="306"/>
      <c r="P71" s="95"/>
      <c r="Q71" s="95"/>
      <c r="R71" s="95"/>
      <c r="S71" s="307"/>
      <c r="T71" s="94"/>
      <c r="U71" s="95"/>
      <c r="V71" s="95"/>
      <c r="W71" s="95"/>
      <c r="X71" s="96"/>
      <c r="Y71" s="306" t="str">
        <f t="shared" si="4"/>
        <v/>
      </c>
      <c r="Z71" s="95"/>
      <c r="AA71" s="95"/>
      <c r="AB71" s="95"/>
      <c r="AC71" s="307"/>
      <c r="AD71" s="94" t="str">
        <f t="shared" si="0"/>
        <v/>
      </c>
      <c r="AE71" s="95"/>
      <c r="AF71" s="95"/>
      <c r="AG71" s="95"/>
      <c r="AH71" s="96"/>
      <c r="AI71" s="97"/>
      <c r="AJ71" s="98"/>
      <c r="AK71" s="99"/>
      <c r="AL71" s="100"/>
      <c r="AM71" s="100"/>
      <c r="AN71" s="100"/>
      <c r="AO71" s="101"/>
      <c r="AP71" s="102" t="str">
        <f t="shared" si="5"/>
        <v/>
      </c>
      <c r="AQ71" s="103"/>
      <c r="AR71" s="104"/>
      <c r="AS71" s="105"/>
      <c r="AT71" s="105"/>
      <c r="AU71" s="105"/>
      <c r="AV71" s="106"/>
      <c r="AW71" s="99"/>
      <c r="AX71" s="100"/>
      <c r="AY71" s="100"/>
      <c r="AZ71" s="100"/>
      <c r="BA71" s="101"/>
      <c r="BB71" s="8"/>
      <c r="BD71" s="23"/>
      <c r="BI71" s="2">
        <f t="shared" si="6"/>
        <v>2026</v>
      </c>
      <c r="BJ71" s="2">
        <f t="shared" si="1"/>
        <v>119</v>
      </c>
      <c r="BK71" s="2" t="str">
        <f t="shared" si="2"/>
        <v/>
      </c>
      <c r="BL71" s="302">
        <f t="shared" si="3"/>
        <v>126</v>
      </c>
      <c r="BM71" s="260"/>
    </row>
    <row r="72" spans="7:65" x14ac:dyDescent="0.15">
      <c r="G72" s="8"/>
      <c r="H72" s="302">
        <v>26</v>
      </c>
      <c r="I72" s="260"/>
      <c r="J72" s="303"/>
      <c r="K72" s="304"/>
      <c r="L72" s="304"/>
      <c r="M72" s="304"/>
      <c r="N72" s="305"/>
      <c r="O72" s="306"/>
      <c r="P72" s="95"/>
      <c r="Q72" s="95"/>
      <c r="R72" s="95"/>
      <c r="S72" s="307"/>
      <c r="T72" s="94"/>
      <c r="U72" s="95"/>
      <c r="V72" s="95"/>
      <c r="W72" s="95"/>
      <c r="X72" s="96"/>
      <c r="Y72" s="306" t="str">
        <f t="shared" si="4"/>
        <v/>
      </c>
      <c r="Z72" s="95"/>
      <c r="AA72" s="95"/>
      <c r="AB72" s="95"/>
      <c r="AC72" s="307"/>
      <c r="AD72" s="94" t="str">
        <f t="shared" si="0"/>
        <v/>
      </c>
      <c r="AE72" s="95"/>
      <c r="AF72" s="95"/>
      <c r="AG72" s="95"/>
      <c r="AH72" s="96"/>
      <c r="AI72" s="97"/>
      <c r="AJ72" s="98"/>
      <c r="AK72" s="99"/>
      <c r="AL72" s="100"/>
      <c r="AM72" s="100"/>
      <c r="AN72" s="100"/>
      <c r="AO72" s="101"/>
      <c r="AP72" s="102" t="str">
        <f t="shared" si="5"/>
        <v/>
      </c>
      <c r="AQ72" s="103"/>
      <c r="AR72" s="104"/>
      <c r="AS72" s="105"/>
      <c r="AT72" s="105"/>
      <c r="AU72" s="105"/>
      <c r="AV72" s="106"/>
      <c r="AW72" s="99"/>
      <c r="AX72" s="100"/>
      <c r="AY72" s="100"/>
      <c r="AZ72" s="100"/>
      <c r="BA72" s="101"/>
      <c r="BB72" s="8"/>
      <c r="BD72" s="23"/>
      <c r="BI72" s="2">
        <f t="shared" si="6"/>
        <v>2026</v>
      </c>
      <c r="BJ72" s="2">
        <f t="shared" si="1"/>
        <v>119</v>
      </c>
      <c r="BK72" s="2" t="str">
        <f t="shared" si="2"/>
        <v/>
      </c>
      <c r="BL72" s="302">
        <f t="shared" si="3"/>
        <v>126</v>
      </c>
      <c r="BM72" s="260"/>
    </row>
    <row r="73" spans="7:65" x14ac:dyDescent="0.15">
      <c r="G73" s="8"/>
      <c r="H73" s="302">
        <v>27</v>
      </c>
      <c r="I73" s="260"/>
      <c r="J73" s="303"/>
      <c r="K73" s="304"/>
      <c r="L73" s="304"/>
      <c r="M73" s="304"/>
      <c r="N73" s="305"/>
      <c r="O73" s="306"/>
      <c r="P73" s="95"/>
      <c r="Q73" s="95"/>
      <c r="R73" s="95"/>
      <c r="S73" s="307"/>
      <c r="T73" s="94"/>
      <c r="U73" s="95"/>
      <c r="V73" s="95"/>
      <c r="W73" s="95"/>
      <c r="X73" s="96"/>
      <c r="Y73" s="306" t="str">
        <f t="shared" si="4"/>
        <v/>
      </c>
      <c r="Z73" s="95"/>
      <c r="AA73" s="95"/>
      <c r="AB73" s="95"/>
      <c r="AC73" s="307"/>
      <c r="AD73" s="94" t="str">
        <f t="shared" si="0"/>
        <v/>
      </c>
      <c r="AE73" s="95"/>
      <c r="AF73" s="95"/>
      <c r="AG73" s="95"/>
      <c r="AH73" s="96"/>
      <c r="AI73" s="97"/>
      <c r="AJ73" s="98"/>
      <c r="AK73" s="99"/>
      <c r="AL73" s="100"/>
      <c r="AM73" s="100"/>
      <c r="AN73" s="100"/>
      <c r="AO73" s="101"/>
      <c r="AP73" s="102" t="str">
        <f t="shared" si="5"/>
        <v/>
      </c>
      <c r="AQ73" s="103"/>
      <c r="AR73" s="104"/>
      <c r="AS73" s="105"/>
      <c r="AT73" s="105"/>
      <c r="AU73" s="105"/>
      <c r="AV73" s="106"/>
      <c r="AW73" s="99"/>
      <c r="AX73" s="100"/>
      <c r="AY73" s="100"/>
      <c r="AZ73" s="100"/>
      <c r="BA73" s="101"/>
      <c r="BB73" s="8"/>
      <c r="BD73" s="23"/>
      <c r="BI73" s="2">
        <f t="shared" si="6"/>
        <v>2026</v>
      </c>
      <c r="BJ73" s="2">
        <f t="shared" si="1"/>
        <v>119</v>
      </c>
      <c r="BK73" s="2" t="str">
        <f t="shared" si="2"/>
        <v/>
      </c>
      <c r="BL73" s="302">
        <f t="shared" si="3"/>
        <v>126</v>
      </c>
      <c r="BM73" s="260"/>
    </row>
    <row r="74" spans="7:65" x14ac:dyDescent="0.15">
      <c r="G74" s="8"/>
      <c r="H74" s="302">
        <v>28</v>
      </c>
      <c r="I74" s="260"/>
      <c r="J74" s="303"/>
      <c r="K74" s="304"/>
      <c r="L74" s="304"/>
      <c r="M74" s="304"/>
      <c r="N74" s="305"/>
      <c r="O74" s="306"/>
      <c r="P74" s="95"/>
      <c r="Q74" s="95"/>
      <c r="R74" s="95"/>
      <c r="S74" s="307"/>
      <c r="T74" s="94"/>
      <c r="U74" s="95"/>
      <c r="V74" s="95"/>
      <c r="W74" s="95"/>
      <c r="X74" s="96"/>
      <c r="Y74" s="306" t="str">
        <f t="shared" si="4"/>
        <v/>
      </c>
      <c r="Z74" s="95"/>
      <c r="AA74" s="95"/>
      <c r="AB74" s="95"/>
      <c r="AC74" s="307"/>
      <c r="AD74" s="94" t="str">
        <f t="shared" si="0"/>
        <v/>
      </c>
      <c r="AE74" s="95"/>
      <c r="AF74" s="95"/>
      <c r="AG74" s="95"/>
      <c r="AH74" s="96"/>
      <c r="AI74" s="97"/>
      <c r="AJ74" s="98"/>
      <c r="AK74" s="99"/>
      <c r="AL74" s="100"/>
      <c r="AM74" s="100"/>
      <c r="AN74" s="100"/>
      <c r="AO74" s="101"/>
      <c r="AP74" s="102" t="str">
        <f t="shared" si="5"/>
        <v/>
      </c>
      <c r="AQ74" s="103"/>
      <c r="AR74" s="104"/>
      <c r="AS74" s="105"/>
      <c r="AT74" s="105"/>
      <c r="AU74" s="105"/>
      <c r="AV74" s="106"/>
      <c r="AW74" s="99"/>
      <c r="AX74" s="100"/>
      <c r="AY74" s="100"/>
      <c r="AZ74" s="100"/>
      <c r="BA74" s="101"/>
      <c r="BB74" s="8"/>
      <c r="BD74" s="23"/>
      <c r="BI74" s="2">
        <f t="shared" si="6"/>
        <v>2026</v>
      </c>
      <c r="BJ74" s="2">
        <f t="shared" si="1"/>
        <v>119</v>
      </c>
      <c r="BK74" s="2" t="str">
        <f t="shared" si="2"/>
        <v/>
      </c>
      <c r="BL74" s="302">
        <f t="shared" si="3"/>
        <v>126</v>
      </c>
      <c r="BM74" s="260"/>
    </row>
    <row r="75" spans="7:65" x14ac:dyDescent="0.15">
      <c r="G75" s="8"/>
      <c r="H75" s="302">
        <v>29</v>
      </c>
      <c r="I75" s="260"/>
      <c r="J75" s="303"/>
      <c r="K75" s="304"/>
      <c r="L75" s="304"/>
      <c r="M75" s="304"/>
      <c r="N75" s="305"/>
      <c r="O75" s="306"/>
      <c r="P75" s="95"/>
      <c r="Q75" s="95"/>
      <c r="R75" s="95"/>
      <c r="S75" s="307"/>
      <c r="T75" s="94"/>
      <c r="U75" s="95"/>
      <c r="V75" s="95"/>
      <c r="W75" s="95"/>
      <c r="X75" s="96"/>
      <c r="Y75" s="306" t="str">
        <f t="shared" si="4"/>
        <v/>
      </c>
      <c r="Z75" s="95"/>
      <c r="AA75" s="95"/>
      <c r="AB75" s="95"/>
      <c r="AC75" s="307"/>
      <c r="AD75" s="94" t="str">
        <f t="shared" si="0"/>
        <v/>
      </c>
      <c r="AE75" s="95"/>
      <c r="AF75" s="95"/>
      <c r="AG75" s="95"/>
      <c r="AH75" s="96"/>
      <c r="AI75" s="97"/>
      <c r="AJ75" s="98"/>
      <c r="AK75" s="99"/>
      <c r="AL75" s="100"/>
      <c r="AM75" s="100"/>
      <c r="AN75" s="100"/>
      <c r="AO75" s="101"/>
      <c r="AP75" s="102" t="str">
        <f t="shared" si="5"/>
        <v/>
      </c>
      <c r="AQ75" s="103"/>
      <c r="AR75" s="104"/>
      <c r="AS75" s="105"/>
      <c r="AT75" s="105"/>
      <c r="AU75" s="105"/>
      <c r="AV75" s="106"/>
      <c r="AW75" s="99"/>
      <c r="AX75" s="100"/>
      <c r="AY75" s="100"/>
      <c r="AZ75" s="100"/>
      <c r="BA75" s="101"/>
      <c r="BB75" s="8"/>
      <c r="BD75" s="23"/>
      <c r="BI75" s="2">
        <f t="shared" si="6"/>
        <v>2026</v>
      </c>
      <c r="BJ75" s="2">
        <f t="shared" si="1"/>
        <v>119</v>
      </c>
      <c r="BK75" s="2" t="str">
        <f t="shared" si="2"/>
        <v/>
      </c>
      <c r="BL75" s="302">
        <f t="shared" si="3"/>
        <v>126</v>
      </c>
      <c r="BM75" s="260"/>
    </row>
    <row r="76" spans="7:65" x14ac:dyDescent="0.15">
      <c r="G76" s="8"/>
      <c r="H76" s="302">
        <v>30</v>
      </c>
      <c r="I76" s="260"/>
      <c r="J76" s="303"/>
      <c r="K76" s="304"/>
      <c r="L76" s="304"/>
      <c r="M76" s="304"/>
      <c r="N76" s="305"/>
      <c r="O76" s="306"/>
      <c r="P76" s="95"/>
      <c r="Q76" s="95"/>
      <c r="R76" s="95"/>
      <c r="S76" s="307"/>
      <c r="T76" s="94"/>
      <c r="U76" s="95"/>
      <c r="V76" s="95"/>
      <c r="W76" s="95"/>
      <c r="X76" s="96"/>
      <c r="Y76" s="306" t="str">
        <f t="shared" si="4"/>
        <v/>
      </c>
      <c r="Z76" s="95"/>
      <c r="AA76" s="95"/>
      <c r="AB76" s="95"/>
      <c r="AC76" s="307"/>
      <c r="AD76" s="94" t="str">
        <f t="shared" si="0"/>
        <v/>
      </c>
      <c r="AE76" s="95"/>
      <c r="AF76" s="95"/>
      <c r="AG76" s="95"/>
      <c r="AH76" s="96"/>
      <c r="AI76" s="97"/>
      <c r="AJ76" s="98"/>
      <c r="AK76" s="99"/>
      <c r="AL76" s="100"/>
      <c r="AM76" s="100"/>
      <c r="AN76" s="100"/>
      <c r="AO76" s="101"/>
      <c r="AP76" s="102" t="str">
        <f t="shared" si="5"/>
        <v/>
      </c>
      <c r="AQ76" s="103"/>
      <c r="AR76" s="104"/>
      <c r="AS76" s="105"/>
      <c r="AT76" s="105"/>
      <c r="AU76" s="105"/>
      <c r="AV76" s="106"/>
      <c r="AW76" s="99"/>
      <c r="AX76" s="100"/>
      <c r="AY76" s="100"/>
      <c r="AZ76" s="100"/>
      <c r="BA76" s="101"/>
      <c r="BB76" s="8"/>
      <c r="BD76" s="23"/>
      <c r="BI76" s="2">
        <f t="shared" si="6"/>
        <v>2026</v>
      </c>
      <c r="BJ76" s="2">
        <f t="shared" si="1"/>
        <v>119</v>
      </c>
      <c r="BK76" s="2" t="str">
        <f t="shared" si="2"/>
        <v/>
      </c>
      <c r="BL76" s="302">
        <f t="shared" si="3"/>
        <v>126</v>
      </c>
      <c r="BM76" s="260"/>
    </row>
    <row r="77" spans="7:65" x14ac:dyDescent="0.15">
      <c r="G77" s="8"/>
      <c r="H77" s="302">
        <v>31</v>
      </c>
      <c r="I77" s="260"/>
      <c r="J77" s="303"/>
      <c r="K77" s="304"/>
      <c r="L77" s="304"/>
      <c r="M77" s="304"/>
      <c r="N77" s="305"/>
      <c r="O77" s="306"/>
      <c r="P77" s="95"/>
      <c r="Q77" s="95"/>
      <c r="R77" s="95"/>
      <c r="S77" s="307"/>
      <c r="T77" s="94"/>
      <c r="U77" s="95"/>
      <c r="V77" s="95"/>
      <c r="W77" s="95"/>
      <c r="X77" s="96"/>
      <c r="Y77" s="306" t="str">
        <f t="shared" si="4"/>
        <v/>
      </c>
      <c r="Z77" s="95"/>
      <c r="AA77" s="95"/>
      <c r="AB77" s="95"/>
      <c r="AC77" s="307"/>
      <c r="AD77" s="94" t="str">
        <f t="shared" si="0"/>
        <v/>
      </c>
      <c r="AE77" s="95"/>
      <c r="AF77" s="95"/>
      <c r="AG77" s="95"/>
      <c r="AH77" s="96"/>
      <c r="AI77" s="97"/>
      <c r="AJ77" s="98"/>
      <c r="AK77" s="99"/>
      <c r="AL77" s="100"/>
      <c r="AM77" s="100"/>
      <c r="AN77" s="100"/>
      <c r="AO77" s="101"/>
      <c r="AP77" s="102" t="str">
        <f t="shared" si="5"/>
        <v/>
      </c>
      <c r="AQ77" s="103"/>
      <c r="AR77" s="104"/>
      <c r="AS77" s="105"/>
      <c r="AT77" s="105"/>
      <c r="AU77" s="105"/>
      <c r="AV77" s="106"/>
      <c r="AW77" s="99"/>
      <c r="AX77" s="100"/>
      <c r="AY77" s="100"/>
      <c r="AZ77" s="100"/>
      <c r="BA77" s="101"/>
      <c r="BB77" s="8"/>
      <c r="BD77" s="23"/>
      <c r="BI77" s="2">
        <f t="shared" si="6"/>
        <v>2026</v>
      </c>
      <c r="BJ77" s="2">
        <f t="shared" si="1"/>
        <v>119</v>
      </c>
      <c r="BK77" s="2" t="str">
        <f t="shared" si="2"/>
        <v/>
      </c>
      <c r="BL77" s="302">
        <f t="shared" si="3"/>
        <v>126</v>
      </c>
      <c r="BM77" s="260"/>
    </row>
    <row r="78" spans="7:65" x14ac:dyDescent="0.15">
      <c r="G78" s="8"/>
      <c r="H78" s="302">
        <v>32</v>
      </c>
      <c r="I78" s="260"/>
      <c r="J78" s="303"/>
      <c r="K78" s="304"/>
      <c r="L78" s="304"/>
      <c r="M78" s="304"/>
      <c r="N78" s="305"/>
      <c r="O78" s="306"/>
      <c r="P78" s="95"/>
      <c r="Q78" s="95"/>
      <c r="R78" s="95"/>
      <c r="S78" s="307"/>
      <c r="T78" s="94"/>
      <c r="U78" s="95"/>
      <c r="V78" s="95"/>
      <c r="W78" s="95"/>
      <c r="X78" s="96"/>
      <c r="Y78" s="306" t="str">
        <f t="shared" si="4"/>
        <v/>
      </c>
      <c r="Z78" s="95"/>
      <c r="AA78" s="95"/>
      <c r="AB78" s="95"/>
      <c r="AC78" s="307"/>
      <c r="AD78" s="94" t="str">
        <f t="shared" si="0"/>
        <v/>
      </c>
      <c r="AE78" s="95"/>
      <c r="AF78" s="95"/>
      <c r="AG78" s="95"/>
      <c r="AH78" s="96"/>
      <c r="AI78" s="97"/>
      <c r="AJ78" s="98"/>
      <c r="AK78" s="99"/>
      <c r="AL78" s="100"/>
      <c r="AM78" s="100"/>
      <c r="AN78" s="100"/>
      <c r="AO78" s="101"/>
      <c r="AP78" s="102" t="str">
        <f t="shared" si="5"/>
        <v/>
      </c>
      <c r="AQ78" s="103"/>
      <c r="AR78" s="104"/>
      <c r="AS78" s="105"/>
      <c r="AT78" s="105"/>
      <c r="AU78" s="105"/>
      <c r="AV78" s="106"/>
      <c r="AW78" s="99"/>
      <c r="AX78" s="100"/>
      <c r="AY78" s="100"/>
      <c r="AZ78" s="100"/>
      <c r="BA78" s="101"/>
      <c r="BB78" s="8"/>
      <c r="BD78" s="23"/>
      <c r="BI78" s="2">
        <f t="shared" si="6"/>
        <v>2026</v>
      </c>
      <c r="BJ78" s="2">
        <f t="shared" si="1"/>
        <v>119</v>
      </c>
      <c r="BK78" s="2" t="str">
        <f t="shared" si="2"/>
        <v/>
      </c>
      <c r="BL78" s="302">
        <f t="shared" si="3"/>
        <v>126</v>
      </c>
      <c r="BM78" s="260"/>
    </row>
    <row r="79" spans="7:65" x14ac:dyDescent="0.15">
      <c r="G79" s="8"/>
      <c r="H79" s="302">
        <v>33</v>
      </c>
      <c r="I79" s="260"/>
      <c r="J79" s="303"/>
      <c r="K79" s="304"/>
      <c r="L79" s="304"/>
      <c r="M79" s="304"/>
      <c r="N79" s="305"/>
      <c r="O79" s="306"/>
      <c r="P79" s="95"/>
      <c r="Q79" s="95"/>
      <c r="R79" s="95"/>
      <c r="S79" s="307"/>
      <c r="T79" s="94"/>
      <c r="U79" s="95"/>
      <c r="V79" s="95"/>
      <c r="W79" s="95"/>
      <c r="X79" s="96"/>
      <c r="Y79" s="306" t="str">
        <f t="shared" si="4"/>
        <v/>
      </c>
      <c r="Z79" s="95"/>
      <c r="AA79" s="95"/>
      <c r="AB79" s="95"/>
      <c r="AC79" s="307"/>
      <c r="AD79" s="94" t="str">
        <f t="shared" si="0"/>
        <v/>
      </c>
      <c r="AE79" s="95"/>
      <c r="AF79" s="95"/>
      <c r="AG79" s="95"/>
      <c r="AH79" s="96"/>
      <c r="AI79" s="97"/>
      <c r="AJ79" s="98"/>
      <c r="AK79" s="99"/>
      <c r="AL79" s="100"/>
      <c r="AM79" s="100"/>
      <c r="AN79" s="100"/>
      <c r="AO79" s="101"/>
      <c r="AP79" s="102" t="str">
        <f t="shared" si="5"/>
        <v/>
      </c>
      <c r="AQ79" s="103"/>
      <c r="AR79" s="104"/>
      <c r="AS79" s="105"/>
      <c r="AT79" s="105"/>
      <c r="AU79" s="105"/>
      <c r="AV79" s="106"/>
      <c r="AW79" s="99"/>
      <c r="AX79" s="100"/>
      <c r="AY79" s="100"/>
      <c r="AZ79" s="100"/>
      <c r="BA79" s="101"/>
      <c r="BB79" s="8"/>
      <c r="BD79" s="23"/>
      <c r="BI79" s="2">
        <f t="shared" si="6"/>
        <v>2026</v>
      </c>
      <c r="BJ79" s="2">
        <f t="shared" ref="BJ79:BJ110" si="7">IF(MONTH(AK79) &lt; 4, LEFT(BI79, 4) - YEAR(AK79) - 1 - 6, LEFT(BI79, 4) - YEAR(AK79) - 6)</f>
        <v>119</v>
      </c>
      <c r="BK79" s="2" t="str">
        <f t="shared" ref="BK79:BK110" si="8">IF(AK79="","",VLOOKUP(BL79,$BF$49:$BG$56,2,TRUE))</f>
        <v/>
      </c>
      <c r="BL79" s="302">
        <f t="shared" ref="BL79:BL110" si="9">DATEDIF(AK79,DATE($BG$46,4,1),"Y")</f>
        <v>126</v>
      </c>
      <c r="BM79" s="260"/>
    </row>
    <row r="80" spans="7:65" x14ac:dyDescent="0.15">
      <c r="G80" s="8"/>
      <c r="H80" s="302">
        <v>34</v>
      </c>
      <c r="I80" s="260"/>
      <c r="J80" s="303"/>
      <c r="K80" s="304"/>
      <c r="L80" s="304"/>
      <c r="M80" s="304"/>
      <c r="N80" s="305"/>
      <c r="O80" s="306"/>
      <c r="P80" s="95"/>
      <c r="Q80" s="95"/>
      <c r="R80" s="95"/>
      <c r="S80" s="307"/>
      <c r="T80" s="94"/>
      <c r="U80" s="95"/>
      <c r="V80" s="95"/>
      <c r="W80" s="95"/>
      <c r="X80" s="96"/>
      <c r="Y80" s="306" t="str">
        <f t="shared" si="4"/>
        <v/>
      </c>
      <c r="Z80" s="95"/>
      <c r="AA80" s="95"/>
      <c r="AB80" s="95"/>
      <c r="AC80" s="307"/>
      <c r="AD80" s="94" t="str">
        <f t="shared" si="0"/>
        <v/>
      </c>
      <c r="AE80" s="95"/>
      <c r="AF80" s="95"/>
      <c r="AG80" s="95"/>
      <c r="AH80" s="96"/>
      <c r="AI80" s="97"/>
      <c r="AJ80" s="98"/>
      <c r="AK80" s="99"/>
      <c r="AL80" s="100"/>
      <c r="AM80" s="100"/>
      <c r="AN80" s="100"/>
      <c r="AO80" s="101"/>
      <c r="AP80" s="102" t="str">
        <f t="shared" si="5"/>
        <v/>
      </c>
      <c r="AQ80" s="103"/>
      <c r="AR80" s="104"/>
      <c r="AS80" s="105"/>
      <c r="AT80" s="105"/>
      <c r="AU80" s="105"/>
      <c r="AV80" s="106"/>
      <c r="AW80" s="99"/>
      <c r="AX80" s="100"/>
      <c r="AY80" s="100"/>
      <c r="AZ80" s="100"/>
      <c r="BA80" s="101"/>
      <c r="BB80" s="8"/>
      <c r="BD80" s="23"/>
      <c r="BI80" s="2">
        <f t="shared" si="6"/>
        <v>2026</v>
      </c>
      <c r="BJ80" s="2">
        <f t="shared" si="7"/>
        <v>119</v>
      </c>
      <c r="BK80" s="2" t="str">
        <f t="shared" si="8"/>
        <v/>
      </c>
      <c r="BL80" s="302">
        <f t="shared" si="9"/>
        <v>126</v>
      </c>
      <c r="BM80" s="260"/>
    </row>
    <row r="81" spans="7:65" x14ac:dyDescent="0.15">
      <c r="G81" s="8"/>
      <c r="H81" s="302">
        <v>35</v>
      </c>
      <c r="I81" s="260"/>
      <c r="J81" s="303"/>
      <c r="K81" s="304"/>
      <c r="L81" s="304"/>
      <c r="M81" s="304"/>
      <c r="N81" s="305"/>
      <c r="O81" s="306"/>
      <c r="P81" s="95"/>
      <c r="Q81" s="95"/>
      <c r="R81" s="95"/>
      <c r="S81" s="307"/>
      <c r="T81" s="94"/>
      <c r="U81" s="95"/>
      <c r="V81" s="95"/>
      <c r="W81" s="95"/>
      <c r="X81" s="96"/>
      <c r="Y81" s="306" t="str">
        <f t="shared" si="4"/>
        <v/>
      </c>
      <c r="Z81" s="95"/>
      <c r="AA81" s="95"/>
      <c r="AB81" s="95"/>
      <c r="AC81" s="307"/>
      <c r="AD81" s="94" t="str">
        <f t="shared" si="0"/>
        <v/>
      </c>
      <c r="AE81" s="95"/>
      <c r="AF81" s="95"/>
      <c r="AG81" s="95"/>
      <c r="AH81" s="96"/>
      <c r="AI81" s="97"/>
      <c r="AJ81" s="98"/>
      <c r="AK81" s="99"/>
      <c r="AL81" s="100"/>
      <c r="AM81" s="100"/>
      <c r="AN81" s="100"/>
      <c r="AO81" s="101"/>
      <c r="AP81" s="102" t="str">
        <f t="shared" si="5"/>
        <v/>
      </c>
      <c r="AQ81" s="103"/>
      <c r="AR81" s="104"/>
      <c r="AS81" s="105"/>
      <c r="AT81" s="105"/>
      <c r="AU81" s="105"/>
      <c r="AV81" s="106"/>
      <c r="AW81" s="99"/>
      <c r="AX81" s="100"/>
      <c r="AY81" s="100"/>
      <c r="AZ81" s="100"/>
      <c r="BA81" s="101"/>
      <c r="BB81" s="8"/>
      <c r="BD81" s="23"/>
      <c r="BI81" s="2">
        <f t="shared" si="6"/>
        <v>2026</v>
      </c>
      <c r="BJ81" s="2">
        <f t="shared" si="7"/>
        <v>119</v>
      </c>
      <c r="BK81" s="2" t="str">
        <f t="shared" si="8"/>
        <v/>
      </c>
      <c r="BL81" s="302">
        <f t="shared" si="9"/>
        <v>126</v>
      </c>
      <c r="BM81" s="260"/>
    </row>
    <row r="82" spans="7:65" x14ac:dyDescent="0.15">
      <c r="G82" s="8"/>
      <c r="H82" s="302">
        <v>36</v>
      </c>
      <c r="I82" s="260"/>
      <c r="J82" s="303"/>
      <c r="K82" s="304"/>
      <c r="L82" s="304"/>
      <c r="M82" s="304"/>
      <c r="N82" s="305"/>
      <c r="O82" s="306"/>
      <c r="P82" s="95"/>
      <c r="Q82" s="95"/>
      <c r="R82" s="95"/>
      <c r="S82" s="307"/>
      <c r="T82" s="94"/>
      <c r="U82" s="95"/>
      <c r="V82" s="95"/>
      <c r="W82" s="95"/>
      <c r="X82" s="96"/>
      <c r="Y82" s="306" t="str">
        <f t="shared" si="4"/>
        <v/>
      </c>
      <c r="Z82" s="95"/>
      <c r="AA82" s="95"/>
      <c r="AB82" s="95"/>
      <c r="AC82" s="307"/>
      <c r="AD82" s="94" t="str">
        <f t="shared" si="0"/>
        <v/>
      </c>
      <c r="AE82" s="95"/>
      <c r="AF82" s="95"/>
      <c r="AG82" s="95"/>
      <c r="AH82" s="96"/>
      <c r="AI82" s="97"/>
      <c r="AJ82" s="98"/>
      <c r="AK82" s="99"/>
      <c r="AL82" s="100"/>
      <c r="AM82" s="100"/>
      <c r="AN82" s="100"/>
      <c r="AO82" s="101"/>
      <c r="AP82" s="102" t="str">
        <f t="shared" si="5"/>
        <v/>
      </c>
      <c r="AQ82" s="103"/>
      <c r="AR82" s="104"/>
      <c r="AS82" s="105"/>
      <c r="AT82" s="105"/>
      <c r="AU82" s="105"/>
      <c r="AV82" s="106"/>
      <c r="AW82" s="99"/>
      <c r="AX82" s="100"/>
      <c r="AY82" s="100"/>
      <c r="AZ82" s="100"/>
      <c r="BA82" s="101"/>
      <c r="BB82" s="8"/>
      <c r="BD82" s="23"/>
      <c r="BI82" s="2">
        <f t="shared" si="6"/>
        <v>2026</v>
      </c>
      <c r="BJ82" s="2">
        <f t="shared" si="7"/>
        <v>119</v>
      </c>
      <c r="BK82" s="2" t="str">
        <f t="shared" si="8"/>
        <v/>
      </c>
      <c r="BL82" s="302">
        <f t="shared" si="9"/>
        <v>126</v>
      </c>
      <c r="BM82" s="260"/>
    </row>
    <row r="83" spans="7:65" x14ac:dyDescent="0.15">
      <c r="G83" s="8"/>
      <c r="H83" s="302">
        <v>37</v>
      </c>
      <c r="I83" s="260"/>
      <c r="J83" s="303"/>
      <c r="K83" s="304"/>
      <c r="L83" s="304"/>
      <c r="M83" s="304"/>
      <c r="N83" s="305"/>
      <c r="O83" s="306"/>
      <c r="P83" s="95"/>
      <c r="Q83" s="95"/>
      <c r="R83" s="95"/>
      <c r="S83" s="307"/>
      <c r="T83" s="94"/>
      <c r="U83" s="95"/>
      <c r="V83" s="95"/>
      <c r="W83" s="95"/>
      <c r="X83" s="96"/>
      <c r="Y83" s="306" t="str">
        <f t="shared" si="4"/>
        <v/>
      </c>
      <c r="Z83" s="95"/>
      <c r="AA83" s="95"/>
      <c r="AB83" s="95"/>
      <c r="AC83" s="307"/>
      <c r="AD83" s="94" t="str">
        <f t="shared" si="0"/>
        <v/>
      </c>
      <c r="AE83" s="95"/>
      <c r="AF83" s="95"/>
      <c r="AG83" s="95"/>
      <c r="AH83" s="96"/>
      <c r="AI83" s="97"/>
      <c r="AJ83" s="98"/>
      <c r="AK83" s="99"/>
      <c r="AL83" s="100"/>
      <c r="AM83" s="100"/>
      <c r="AN83" s="100"/>
      <c r="AO83" s="101"/>
      <c r="AP83" s="102" t="str">
        <f t="shared" si="5"/>
        <v/>
      </c>
      <c r="AQ83" s="103"/>
      <c r="AR83" s="104"/>
      <c r="AS83" s="105"/>
      <c r="AT83" s="105"/>
      <c r="AU83" s="105"/>
      <c r="AV83" s="106"/>
      <c r="AW83" s="99"/>
      <c r="AX83" s="100"/>
      <c r="AY83" s="100"/>
      <c r="AZ83" s="100"/>
      <c r="BA83" s="101"/>
      <c r="BB83" s="8"/>
      <c r="BD83" s="23"/>
      <c r="BI83" s="2">
        <f t="shared" si="6"/>
        <v>2026</v>
      </c>
      <c r="BJ83" s="2">
        <f t="shared" si="7"/>
        <v>119</v>
      </c>
      <c r="BK83" s="2" t="str">
        <f t="shared" si="8"/>
        <v/>
      </c>
      <c r="BL83" s="302">
        <f t="shared" si="9"/>
        <v>126</v>
      </c>
      <c r="BM83" s="260"/>
    </row>
    <row r="84" spans="7:65" x14ac:dyDescent="0.15">
      <c r="G84" s="8"/>
      <c r="H84" s="302">
        <v>38</v>
      </c>
      <c r="I84" s="260"/>
      <c r="J84" s="303"/>
      <c r="K84" s="304"/>
      <c r="L84" s="304"/>
      <c r="M84" s="304"/>
      <c r="N84" s="305"/>
      <c r="O84" s="306"/>
      <c r="P84" s="95"/>
      <c r="Q84" s="95"/>
      <c r="R84" s="95"/>
      <c r="S84" s="307"/>
      <c r="T84" s="94"/>
      <c r="U84" s="95"/>
      <c r="V84" s="95"/>
      <c r="W84" s="95"/>
      <c r="X84" s="96"/>
      <c r="Y84" s="306" t="str">
        <f t="shared" si="4"/>
        <v/>
      </c>
      <c r="Z84" s="95"/>
      <c r="AA84" s="95"/>
      <c r="AB84" s="95"/>
      <c r="AC84" s="307"/>
      <c r="AD84" s="94" t="str">
        <f t="shared" si="0"/>
        <v/>
      </c>
      <c r="AE84" s="95"/>
      <c r="AF84" s="95"/>
      <c r="AG84" s="95"/>
      <c r="AH84" s="96"/>
      <c r="AI84" s="97"/>
      <c r="AJ84" s="98"/>
      <c r="AK84" s="99"/>
      <c r="AL84" s="100"/>
      <c r="AM84" s="100"/>
      <c r="AN84" s="100"/>
      <c r="AO84" s="101"/>
      <c r="AP84" s="102" t="str">
        <f t="shared" si="5"/>
        <v/>
      </c>
      <c r="AQ84" s="103"/>
      <c r="AR84" s="104"/>
      <c r="AS84" s="105"/>
      <c r="AT84" s="105"/>
      <c r="AU84" s="105"/>
      <c r="AV84" s="106"/>
      <c r="AW84" s="99"/>
      <c r="AX84" s="100"/>
      <c r="AY84" s="100"/>
      <c r="AZ84" s="100"/>
      <c r="BA84" s="101"/>
      <c r="BB84" s="8"/>
      <c r="BD84" s="23"/>
      <c r="BI84" s="2">
        <f t="shared" si="6"/>
        <v>2026</v>
      </c>
      <c r="BJ84" s="2">
        <f t="shared" si="7"/>
        <v>119</v>
      </c>
      <c r="BK84" s="2" t="str">
        <f t="shared" si="8"/>
        <v/>
      </c>
      <c r="BL84" s="302">
        <f t="shared" si="9"/>
        <v>126</v>
      </c>
      <c r="BM84" s="260"/>
    </row>
    <row r="85" spans="7:65" x14ac:dyDescent="0.15">
      <c r="G85" s="8"/>
      <c r="H85" s="302">
        <v>39</v>
      </c>
      <c r="I85" s="260"/>
      <c r="J85" s="303"/>
      <c r="K85" s="304"/>
      <c r="L85" s="304"/>
      <c r="M85" s="304"/>
      <c r="N85" s="305"/>
      <c r="O85" s="306"/>
      <c r="P85" s="95"/>
      <c r="Q85" s="95"/>
      <c r="R85" s="95"/>
      <c r="S85" s="307"/>
      <c r="T85" s="94"/>
      <c r="U85" s="95"/>
      <c r="V85" s="95"/>
      <c r="W85" s="95"/>
      <c r="X85" s="96"/>
      <c r="Y85" s="306" t="str">
        <f t="shared" si="4"/>
        <v/>
      </c>
      <c r="Z85" s="95"/>
      <c r="AA85" s="95"/>
      <c r="AB85" s="95"/>
      <c r="AC85" s="307"/>
      <c r="AD85" s="94" t="str">
        <f t="shared" si="0"/>
        <v/>
      </c>
      <c r="AE85" s="95"/>
      <c r="AF85" s="95"/>
      <c r="AG85" s="95"/>
      <c r="AH85" s="96"/>
      <c r="AI85" s="97"/>
      <c r="AJ85" s="98"/>
      <c r="AK85" s="99"/>
      <c r="AL85" s="100"/>
      <c r="AM85" s="100"/>
      <c r="AN85" s="100"/>
      <c r="AO85" s="101"/>
      <c r="AP85" s="102" t="str">
        <f t="shared" si="5"/>
        <v/>
      </c>
      <c r="AQ85" s="103"/>
      <c r="AR85" s="104"/>
      <c r="AS85" s="105"/>
      <c r="AT85" s="105"/>
      <c r="AU85" s="105"/>
      <c r="AV85" s="106"/>
      <c r="AW85" s="99"/>
      <c r="AX85" s="100"/>
      <c r="AY85" s="100"/>
      <c r="AZ85" s="100"/>
      <c r="BA85" s="101"/>
      <c r="BB85" s="8"/>
      <c r="BD85" s="23"/>
      <c r="BI85" s="2">
        <f t="shared" si="6"/>
        <v>2026</v>
      </c>
      <c r="BJ85" s="2">
        <f t="shared" si="7"/>
        <v>119</v>
      </c>
      <c r="BK85" s="2" t="str">
        <f t="shared" si="8"/>
        <v/>
      </c>
      <c r="BL85" s="302">
        <f t="shared" si="9"/>
        <v>126</v>
      </c>
      <c r="BM85" s="260"/>
    </row>
    <row r="86" spans="7:65" x14ac:dyDescent="0.15">
      <c r="G86" s="8"/>
      <c r="H86" s="302">
        <v>40</v>
      </c>
      <c r="I86" s="260"/>
      <c r="J86" s="303"/>
      <c r="K86" s="304"/>
      <c r="L86" s="304"/>
      <c r="M86" s="304"/>
      <c r="N86" s="305"/>
      <c r="O86" s="306"/>
      <c r="P86" s="95"/>
      <c r="Q86" s="95"/>
      <c r="R86" s="95"/>
      <c r="S86" s="307"/>
      <c r="T86" s="94"/>
      <c r="U86" s="95"/>
      <c r="V86" s="95"/>
      <c r="W86" s="95"/>
      <c r="X86" s="96"/>
      <c r="Y86" s="306" t="str">
        <f t="shared" si="4"/>
        <v/>
      </c>
      <c r="Z86" s="95"/>
      <c r="AA86" s="95"/>
      <c r="AB86" s="95"/>
      <c r="AC86" s="307"/>
      <c r="AD86" s="94" t="str">
        <f t="shared" si="0"/>
        <v/>
      </c>
      <c r="AE86" s="95"/>
      <c r="AF86" s="95"/>
      <c r="AG86" s="95"/>
      <c r="AH86" s="96"/>
      <c r="AI86" s="97"/>
      <c r="AJ86" s="98"/>
      <c r="AK86" s="99"/>
      <c r="AL86" s="100"/>
      <c r="AM86" s="100"/>
      <c r="AN86" s="100"/>
      <c r="AO86" s="101"/>
      <c r="AP86" s="102" t="str">
        <f t="shared" si="5"/>
        <v/>
      </c>
      <c r="AQ86" s="103"/>
      <c r="AR86" s="104"/>
      <c r="AS86" s="105"/>
      <c r="AT86" s="105"/>
      <c r="AU86" s="105"/>
      <c r="AV86" s="106"/>
      <c r="AW86" s="99"/>
      <c r="AX86" s="100"/>
      <c r="AY86" s="100"/>
      <c r="AZ86" s="100"/>
      <c r="BA86" s="101"/>
      <c r="BB86" s="8"/>
      <c r="BD86" s="23"/>
      <c r="BI86" s="2">
        <f t="shared" si="6"/>
        <v>2026</v>
      </c>
      <c r="BJ86" s="2">
        <f t="shared" si="7"/>
        <v>119</v>
      </c>
      <c r="BK86" s="2" t="str">
        <f t="shared" si="8"/>
        <v/>
      </c>
      <c r="BL86" s="302">
        <f t="shared" si="9"/>
        <v>126</v>
      </c>
      <c r="BM86" s="260"/>
    </row>
    <row r="87" spans="7:65" x14ac:dyDescent="0.15">
      <c r="G87" s="8"/>
      <c r="H87" s="302">
        <v>41</v>
      </c>
      <c r="I87" s="260"/>
      <c r="J87" s="303"/>
      <c r="K87" s="304"/>
      <c r="L87" s="304"/>
      <c r="M87" s="304"/>
      <c r="N87" s="305"/>
      <c r="O87" s="306"/>
      <c r="P87" s="95"/>
      <c r="Q87" s="95"/>
      <c r="R87" s="95"/>
      <c r="S87" s="307"/>
      <c r="T87" s="94"/>
      <c r="U87" s="95"/>
      <c r="V87" s="95"/>
      <c r="W87" s="95"/>
      <c r="X87" s="96"/>
      <c r="Y87" s="306" t="str">
        <f t="shared" si="4"/>
        <v/>
      </c>
      <c r="Z87" s="95"/>
      <c r="AA87" s="95"/>
      <c r="AB87" s="95"/>
      <c r="AC87" s="307"/>
      <c r="AD87" s="94" t="str">
        <f t="shared" si="0"/>
        <v/>
      </c>
      <c r="AE87" s="95"/>
      <c r="AF87" s="95"/>
      <c r="AG87" s="95"/>
      <c r="AH87" s="96"/>
      <c r="AI87" s="97"/>
      <c r="AJ87" s="98"/>
      <c r="AK87" s="99"/>
      <c r="AL87" s="100"/>
      <c r="AM87" s="100"/>
      <c r="AN87" s="100"/>
      <c r="AO87" s="101"/>
      <c r="AP87" s="102" t="str">
        <f t="shared" si="5"/>
        <v/>
      </c>
      <c r="AQ87" s="103"/>
      <c r="AR87" s="104"/>
      <c r="AS87" s="105"/>
      <c r="AT87" s="105"/>
      <c r="AU87" s="105"/>
      <c r="AV87" s="106"/>
      <c r="AW87" s="99"/>
      <c r="AX87" s="100"/>
      <c r="AY87" s="100"/>
      <c r="AZ87" s="100"/>
      <c r="BA87" s="101"/>
      <c r="BB87" s="8"/>
      <c r="BD87" s="23"/>
      <c r="BI87" s="2">
        <f t="shared" si="6"/>
        <v>2026</v>
      </c>
      <c r="BJ87" s="2">
        <f t="shared" si="7"/>
        <v>119</v>
      </c>
      <c r="BK87" s="2" t="str">
        <f t="shared" si="8"/>
        <v/>
      </c>
      <c r="BL87" s="302">
        <f t="shared" si="9"/>
        <v>126</v>
      </c>
      <c r="BM87" s="260"/>
    </row>
    <row r="88" spans="7:65" x14ac:dyDescent="0.15">
      <c r="G88" s="8"/>
      <c r="H88" s="302">
        <v>42</v>
      </c>
      <c r="I88" s="260"/>
      <c r="J88" s="303"/>
      <c r="K88" s="304"/>
      <c r="L88" s="304"/>
      <c r="M88" s="304"/>
      <c r="N88" s="305"/>
      <c r="O88" s="306"/>
      <c r="P88" s="95"/>
      <c r="Q88" s="95"/>
      <c r="R88" s="95"/>
      <c r="S88" s="307"/>
      <c r="T88" s="94"/>
      <c r="U88" s="95"/>
      <c r="V88" s="95"/>
      <c r="W88" s="95"/>
      <c r="X88" s="96"/>
      <c r="Y88" s="306" t="str">
        <f t="shared" si="4"/>
        <v/>
      </c>
      <c r="Z88" s="95"/>
      <c r="AA88" s="95"/>
      <c r="AB88" s="95"/>
      <c r="AC88" s="307"/>
      <c r="AD88" s="94" t="str">
        <f t="shared" si="0"/>
        <v/>
      </c>
      <c r="AE88" s="95"/>
      <c r="AF88" s="95"/>
      <c r="AG88" s="95"/>
      <c r="AH88" s="96"/>
      <c r="AI88" s="97"/>
      <c r="AJ88" s="98"/>
      <c r="AK88" s="99"/>
      <c r="AL88" s="100"/>
      <c r="AM88" s="100"/>
      <c r="AN88" s="100"/>
      <c r="AO88" s="101"/>
      <c r="AP88" s="102" t="str">
        <f t="shared" si="5"/>
        <v/>
      </c>
      <c r="AQ88" s="103"/>
      <c r="AR88" s="104"/>
      <c r="AS88" s="105"/>
      <c r="AT88" s="105"/>
      <c r="AU88" s="105"/>
      <c r="AV88" s="106"/>
      <c r="AW88" s="99"/>
      <c r="AX88" s="100"/>
      <c r="AY88" s="100"/>
      <c r="AZ88" s="100"/>
      <c r="BA88" s="101"/>
      <c r="BB88" s="8"/>
      <c r="BD88" s="23"/>
      <c r="BI88" s="2">
        <f t="shared" si="6"/>
        <v>2026</v>
      </c>
      <c r="BJ88" s="2">
        <f t="shared" si="7"/>
        <v>119</v>
      </c>
      <c r="BK88" s="2" t="str">
        <f t="shared" si="8"/>
        <v/>
      </c>
      <c r="BL88" s="302">
        <f t="shared" si="9"/>
        <v>126</v>
      </c>
      <c r="BM88" s="260"/>
    </row>
    <row r="89" spans="7:65" x14ac:dyDescent="0.15">
      <c r="G89" s="8"/>
      <c r="H89" s="302">
        <v>43</v>
      </c>
      <c r="I89" s="260"/>
      <c r="J89" s="303"/>
      <c r="K89" s="304"/>
      <c r="L89" s="304"/>
      <c r="M89" s="304"/>
      <c r="N89" s="305"/>
      <c r="O89" s="306"/>
      <c r="P89" s="95"/>
      <c r="Q89" s="95"/>
      <c r="R89" s="95"/>
      <c r="S89" s="307"/>
      <c r="T89" s="94"/>
      <c r="U89" s="95"/>
      <c r="V89" s="95"/>
      <c r="W89" s="95"/>
      <c r="X89" s="96"/>
      <c r="Y89" s="306" t="str">
        <f t="shared" si="4"/>
        <v/>
      </c>
      <c r="Z89" s="95"/>
      <c r="AA89" s="95"/>
      <c r="AB89" s="95"/>
      <c r="AC89" s="307"/>
      <c r="AD89" s="94" t="str">
        <f t="shared" si="0"/>
        <v/>
      </c>
      <c r="AE89" s="95"/>
      <c r="AF89" s="95"/>
      <c r="AG89" s="95"/>
      <c r="AH89" s="96"/>
      <c r="AI89" s="97"/>
      <c r="AJ89" s="98"/>
      <c r="AK89" s="99"/>
      <c r="AL89" s="100"/>
      <c r="AM89" s="100"/>
      <c r="AN89" s="100"/>
      <c r="AO89" s="101"/>
      <c r="AP89" s="102" t="str">
        <f t="shared" si="5"/>
        <v/>
      </c>
      <c r="AQ89" s="103"/>
      <c r="AR89" s="104"/>
      <c r="AS89" s="105"/>
      <c r="AT89" s="105"/>
      <c r="AU89" s="105"/>
      <c r="AV89" s="106"/>
      <c r="AW89" s="99"/>
      <c r="AX89" s="100"/>
      <c r="AY89" s="100"/>
      <c r="AZ89" s="100"/>
      <c r="BA89" s="101"/>
      <c r="BB89" s="8"/>
      <c r="BD89" s="23"/>
      <c r="BI89" s="2">
        <f t="shared" si="6"/>
        <v>2026</v>
      </c>
      <c r="BJ89" s="2">
        <f t="shared" si="7"/>
        <v>119</v>
      </c>
      <c r="BK89" s="2" t="str">
        <f t="shared" si="8"/>
        <v/>
      </c>
      <c r="BL89" s="302">
        <f t="shared" si="9"/>
        <v>126</v>
      </c>
      <c r="BM89" s="260"/>
    </row>
    <row r="90" spans="7:65" x14ac:dyDescent="0.15">
      <c r="G90" s="8"/>
      <c r="H90" s="302">
        <v>44</v>
      </c>
      <c r="I90" s="260"/>
      <c r="J90" s="303"/>
      <c r="K90" s="304"/>
      <c r="L90" s="304"/>
      <c r="M90" s="304"/>
      <c r="N90" s="305"/>
      <c r="O90" s="306"/>
      <c r="P90" s="95"/>
      <c r="Q90" s="95"/>
      <c r="R90" s="95"/>
      <c r="S90" s="307"/>
      <c r="T90" s="94"/>
      <c r="U90" s="95"/>
      <c r="V90" s="95"/>
      <c r="W90" s="95"/>
      <c r="X90" s="96"/>
      <c r="Y90" s="306" t="str">
        <f t="shared" si="4"/>
        <v/>
      </c>
      <c r="Z90" s="95"/>
      <c r="AA90" s="95"/>
      <c r="AB90" s="95"/>
      <c r="AC90" s="307"/>
      <c r="AD90" s="94" t="str">
        <f t="shared" si="0"/>
        <v/>
      </c>
      <c r="AE90" s="95"/>
      <c r="AF90" s="95"/>
      <c r="AG90" s="95"/>
      <c r="AH90" s="96"/>
      <c r="AI90" s="97"/>
      <c r="AJ90" s="98"/>
      <c r="AK90" s="99"/>
      <c r="AL90" s="100"/>
      <c r="AM90" s="100"/>
      <c r="AN90" s="100"/>
      <c r="AO90" s="101"/>
      <c r="AP90" s="102" t="str">
        <f t="shared" si="5"/>
        <v/>
      </c>
      <c r="AQ90" s="103"/>
      <c r="AR90" s="104"/>
      <c r="AS90" s="105"/>
      <c r="AT90" s="105"/>
      <c r="AU90" s="105"/>
      <c r="AV90" s="106"/>
      <c r="AW90" s="99"/>
      <c r="AX90" s="100"/>
      <c r="AY90" s="100"/>
      <c r="AZ90" s="100"/>
      <c r="BA90" s="101"/>
      <c r="BB90" s="8"/>
      <c r="BD90" s="23"/>
      <c r="BI90" s="2">
        <f t="shared" si="6"/>
        <v>2026</v>
      </c>
      <c r="BJ90" s="2">
        <f t="shared" si="7"/>
        <v>119</v>
      </c>
      <c r="BK90" s="2" t="str">
        <f t="shared" si="8"/>
        <v/>
      </c>
      <c r="BL90" s="302">
        <f t="shared" si="9"/>
        <v>126</v>
      </c>
      <c r="BM90" s="260"/>
    </row>
    <row r="91" spans="7:65" x14ac:dyDescent="0.15">
      <c r="G91" s="8"/>
      <c r="H91" s="302">
        <v>45</v>
      </c>
      <c r="I91" s="260"/>
      <c r="J91" s="303"/>
      <c r="K91" s="304"/>
      <c r="L91" s="304"/>
      <c r="M91" s="304"/>
      <c r="N91" s="305"/>
      <c r="O91" s="306"/>
      <c r="P91" s="95"/>
      <c r="Q91" s="95"/>
      <c r="R91" s="95"/>
      <c r="S91" s="307"/>
      <c r="T91" s="94"/>
      <c r="U91" s="95"/>
      <c r="V91" s="95"/>
      <c r="W91" s="95"/>
      <c r="X91" s="96"/>
      <c r="Y91" s="306" t="str">
        <f t="shared" si="4"/>
        <v/>
      </c>
      <c r="Z91" s="95"/>
      <c r="AA91" s="95"/>
      <c r="AB91" s="95"/>
      <c r="AC91" s="307"/>
      <c r="AD91" s="94" t="str">
        <f t="shared" si="0"/>
        <v/>
      </c>
      <c r="AE91" s="95"/>
      <c r="AF91" s="95"/>
      <c r="AG91" s="95"/>
      <c r="AH91" s="96"/>
      <c r="AI91" s="97"/>
      <c r="AJ91" s="98"/>
      <c r="AK91" s="99"/>
      <c r="AL91" s="100"/>
      <c r="AM91" s="100"/>
      <c r="AN91" s="100"/>
      <c r="AO91" s="101"/>
      <c r="AP91" s="102" t="str">
        <f t="shared" si="5"/>
        <v/>
      </c>
      <c r="AQ91" s="103"/>
      <c r="AR91" s="104"/>
      <c r="AS91" s="105"/>
      <c r="AT91" s="105"/>
      <c r="AU91" s="105"/>
      <c r="AV91" s="106"/>
      <c r="AW91" s="99"/>
      <c r="AX91" s="100"/>
      <c r="AY91" s="100"/>
      <c r="AZ91" s="100"/>
      <c r="BA91" s="101"/>
      <c r="BB91" s="8"/>
      <c r="BD91" s="23"/>
      <c r="BI91" s="2">
        <f t="shared" si="6"/>
        <v>2026</v>
      </c>
      <c r="BJ91" s="2">
        <f t="shared" si="7"/>
        <v>119</v>
      </c>
      <c r="BK91" s="2" t="str">
        <f t="shared" si="8"/>
        <v/>
      </c>
      <c r="BL91" s="302">
        <f t="shared" si="9"/>
        <v>126</v>
      </c>
      <c r="BM91" s="260"/>
    </row>
    <row r="92" spans="7:65" x14ac:dyDescent="0.15">
      <c r="G92" s="8"/>
      <c r="H92" s="302">
        <v>46</v>
      </c>
      <c r="I92" s="260"/>
      <c r="J92" s="303"/>
      <c r="K92" s="304"/>
      <c r="L92" s="304"/>
      <c r="M92" s="304"/>
      <c r="N92" s="305"/>
      <c r="O92" s="306"/>
      <c r="P92" s="95"/>
      <c r="Q92" s="95"/>
      <c r="R92" s="95"/>
      <c r="S92" s="307"/>
      <c r="T92" s="94"/>
      <c r="U92" s="95"/>
      <c r="V92" s="95"/>
      <c r="W92" s="95"/>
      <c r="X92" s="96"/>
      <c r="Y92" s="306" t="str">
        <f t="shared" si="4"/>
        <v/>
      </c>
      <c r="Z92" s="95"/>
      <c r="AA92" s="95"/>
      <c r="AB92" s="95"/>
      <c r="AC92" s="307"/>
      <c r="AD92" s="94" t="str">
        <f t="shared" si="0"/>
        <v/>
      </c>
      <c r="AE92" s="95"/>
      <c r="AF92" s="95"/>
      <c r="AG92" s="95"/>
      <c r="AH92" s="96"/>
      <c r="AI92" s="97"/>
      <c r="AJ92" s="98"/>
      <c r="AK92" s="99"/>
      <c r="AL92" s="100"/>
      <c r="AM92" s="100"/>
      <c r="AN92" s="100"/>
      <c r="AO92" s="101"/>
      <c r="AP92" s="102" t="str">
        <f t="shared" si="5"/>
        <v/>
      </c>
      <c r="AQ92" s="103"/>
      <c r="AR92" s="104"/>
      <c r="AS92" s="105"/>
      <c r="AT92" s="105"/>
      <c r="AU92" s="105"/>
      <c r="AV92" s="106"/>
      <c r="AW92" s="99"/>
      <c r="AX92" s="100"/>
      <c r="AY92" s="100"/>
      <c r="AZ92" s="100"/>
      <c r="BA92" s="101"/>
      <c r="BB92" s="8"/>
      <c r="BD92" s="23"/>
      <c r="BI92" s="2">
        <f t="shared" si="6"/>
        <v>2026</v>
      </c>
      <c r="BJ92" s="2">
        <f t="shared" si="7"/>
        <v>119</v>
      </c>
      <c r="BK92" s="2" t="str">
        <f t="shared" si="8"/>
        <v/>
      </c>
      <c r="BL92" s="302">
        <f t="shared" si="9"/>
        <v>126</v>
      </c>
      <c r="BM92" s="260"/>
    </row>
    <row r="93" spans="7:65" x14ac:dyDescent="0.15">
      <c r="G93" s="8"/>
      <c r="H93" s="302">
        <v>47</v>
      </c>
      <c r="I93" s="260"/>
      <c r="J93" s="303"/>
      <c r="K93" s="304"/>
      <c r="L93" s="304"/>
      <c r="M93" s="304"/>
      <c r="N93" s="305"/>
      <c r="O93" s="306"/>
      <c r="P93" s="95"/>
      <c r="Q93" s="95"/>
      <c r="R93" s="95"/>
      <c r="S93" s="307"/>
      <c r="T93" s="94"/>
      <c r="U93" s="95"/>
      <c r="V93" s="95"/>
      <c r="W93" s="95"/>
      <c r="X93" s="96"/>
      <c r="Y93" s="306" t="str">
        <f t="shared" si="4"/>
        <v/>
      </c>
      <c r="Z93" s="95"/>
      <c r="AA93" s="95"/>
      <c r="AB93" s="95"/>
      <c r="AC93" s="307"/>
      <c r="AD93" s="94" t="str">
        <f t="shared" si="0"/>
        <v/>
      </c>
      <c r="AE93" s="95"/>
      <c r="AF93" s="95"/>
      <c r="AG93" s="95"/>
      <c r="AH93" s="96"/>
      <c r="AI93" s="97"/>
      <c r="AJ93" s="98"/>
      <c r="AK93" s="99"/>
      <c r="AL93" s="100"/>
      <c r="AM93" s="100"/>
      <c r="AN93" s="100"/>
      <c r="AO93" s="101"/>
      <c r="AP93" s="102" t="str">
        <f t="shared" si="5"/>
        <v/>
      </c>
      <c r="AQ93" s="103"/>
      <c r="AR93" s="104"/>
      <c r="AS93" s="105"/>
      <c r="AT93" s="105"/>
      <c r="AU93" s="105"/>
      <c r="AV93" s="106"/>
      <c r="AW93" s="99"/>
      <c r="AX93" s="100"/>
      <c r="AY93" s="100"/>
      <c r="AZ93" s="100"/>
      <c r="BA93" s="101"/>
      <c r="BB93" s="8"/>
      <c r="BD93" s="23"/>
      <c r="BI93" s="2">
        <f t="shared" si="6"/>
        <v>2026</v>
      </c>
      <c r="BJ93" s="2">
        <f t="shared" si="7"/>
        <v>119</v>
      </c>
      <c r="BK93" s="2" t="str">
        <f t="shared" si="8"/>
        <v/>
      </c>
      <c r="BL93" s="302">
        <f t="shared" si="9"/>
        <v>126</v>
      </c>
      <c r="BM93" s="260"/>
    </row>
    <row r="94" spans="7:65" x14ac:dyDescent="0.15">
      <c r="G94" s="8"/>
      <c r="H94" s="302">
        <v>48</v>
      </c>
      <c r="I94" s="260"/>
      <c r="J94" s="303"/>
      <c r="K94" s="304"/>
      <c r="L94" s="304"/>
      <c r="M94" s="304"/>
      <c r="N94" s="305"/>
      <c r="O94" s="306"/>
      <c r="P94" s="95"/>
      <c r="Q94" s="95"/>
      <c r="R94" s="95"/>
      <c r="S94" s="307"/>
      <c r="T94" s="94"/>
      <c r="U94" s="95"/>
      <c r="V94" s="95"/>
      <c r="W94" s="95"/>
      <c r="X94" s="96"/>
      <c r="Y94" s="306" t="str">
        <f t="shared" si="4"/>
        <v/>
      </c>
      <c r="Z94" s="95"/>
      <c r="AA94" s="95"/>
      <c r="AB94" s="95"/>
      <c r="AC94" s="307"/>
      <c r="AD94" s="94" t="str">
        <f t="shared" si="0"/>
        <v/>
      </c>
      <c r="AE94" s="95"/>
      <c r="AF94" s="95"/>
      <c r="AG94" s="95"/>
      <c r="AH94" s="96"/>
      <c r="AI94" s="97"/>
      <c r="AJ94" s="98"/>
      <c r="AK94" s="99"/>
      <c r="AL94" s="100"/>
      <c r="AM94" s="100"/>
      <c r="AN94" s="100"/>
      <c r="AO94" s="101"/>
      <c r="AP94" s="102" t="str">
        <f t="shared" si="5"/>
        <v/>
      </c>
      <c r="AQ94" s="103"/>
      <c r="AR94" s="104"/>
      <c r="AS94" s="105"/>
      <c r="AT94" s="105"/>
      <c r="AU94" s="105"/>
      <c r="AV94" s="106"/>
      <c r="AW94" s="99"/>
      <c r="AX94" s="100"/>
      <c r="AY94" s="100"/>
      <c r="AZ94" s="100"/>
      <c r="BA94" s="101"/>
      <c r="BB94" s="8"/>
      <c r="BD94" s="23"/>
      <c r="BI94" s="2">
        <f t="shared" si="6"/>
        <v>2026</v>
      </c>
      <c r="BJ94" s="2">
        <f t="shared" si="7"/>
        <v>119</v>
      </c>
      <c r="BK94" s="2" t="str">
        <f t="shared" si="8"/>
        <v/>
      </c>
      <c r="BL94" s="302">
        <f t="shared" si="9"/>
        <v>126</v>
      </c>
      <c r="BM94" s="260"/>
    </row>
    <row r="95" spans="7:65" x14ac:dyDescent="0.15">
      <c r="G95" s="8"/>
      <c r="H95" s="302">
        <v>49</v>
      </c>
      <c r="I95" s="260"/>
      <c r="J95" s="303"/>
      <c r="K95" s="304"/>
      <c r="L95" s="304"/>
      <c r="M95" s="304"/>
      <c r="N95" s="305"/>
      <c r="O95" s="306"/>
      <c r="P95" s="95"/>
      <c r="Q95" s="95"/>
      <c r="R95" s="95"/>
      <c r="S95" s="307"/>
      <c r="T95" s="94"/>
      <c r="U95" s="95"/>
      <c r="V95" s="95"/>
      <c r="W95" s="95"/>
      <c r="X95" s="96"/>
      <c r="Y95" s="306" t="str">
        <f t="shared" si="4"/>
        <v/>
      </c>
      <c r="Z95" s="95"/>
      <c r="AA95" s="95"/>
      <c r="AB95" s="95"/>
      <c r="AC95" s="307"/>
      <c r="AD95" s="94" t="str">
        <f t="shared" si="0"/>
        <v/>
      </c>
      <c r="AE95" s="95"/>
      <c r="AF95" s="95"/>
      <c r="AG95" s="95"/>
      <c r="AH95" s="96"/>
      <c r="AI95" s="97"/>
      <c r="AJ95" s="98"/>
      <c r="AK95" s="99"/>
      <c r="AL95" s="100"/>
      <c r="AM95" s="100"/>
      <c r="AN95" s="100"/>
      <c r="AO95" s="101"/>
      <c r="AP95" s="102" t="str">
        <f t="shared" si="5"/>
        <v/>
      </c>
      <c r="AQ95" s="103"/>
      <c r="AR95" s="104"/>
      <c r="AS95" s="105"/>
      <c r="AT95" s="105"/>
      <c r="AU95" s="105"/>
      <c r="AV95" s="106"/>
      <c r="AW95" s="99"/>
      <c r="AX95" s="100"/>
      <c r="AY95" s="100"/>
      <c r="AZ95" s="100"/>
      <c r="BA95" s="101"/>
      <c r="BB95" s="8"/>
      <c r="BD95" s="23"/>
      <c r="BI95" s="2">
        <f t="shared" si="6"/>
        <v>2026</v>
      </c>
      <c r="BJ95" s="2">
        <f t="shared" si="7"/>
        <v>119</v>
      </c>
      <c r="BK95" s="2" t="str">
        <f t="shared" si="8"/>
        <v/>
      </c>
      <c r="BL95" s="302">
        <f t="shared" si="9"/>
        <v>126</v>
      </c>
      <c r="BM95" s="260"/>
    </row>
    <row r="96" spans="7:65" x14ac:dyDescent="0.15">
      <c r="G96" s="8"/>
      <c r="H96" s="302">
        <v>50</v>
      </c>
      <c r="I96" s="260"/>
      <c r="J96" s="303"/>
      <c r="K96" s="304"/>
      <c r="L96" s="304"/>
      <c r="M96" s="304"/>
      <c r="N96" s="305"/>
      <c r="O96" s="306"/>
      <c r="P96" s="95"/>
      <c r="Q96" s="95"/>
      <c r="R96" s="95"/>
      <c r="S96" s="307"/>
      <c r="T96" s="94"/>
      <c r="U96" s="95"/>
      <c r="V96" s="95"/>
      <c r="W96" s="95"/>
      <c r="X96" s="96"/>
      <c r="Y96" s="306" t="str">
        <f t="shared" si="4"/>
        <v/>
      </c>
      <c r="Z96" s="95"/>
      <c r="AA96" s="95"/>
      <c r="AB96" s="95"/>
      <c r="AC96" s="307"/>
      <c r="AD96" s="94" t="str">
        <f t="shared" si="0"/>
        <v/>
      </c>
      <c r="AE96" s="95"/>
      <c r="AF96" s="95"/>
      <c r="AG96" s="95"/>
      <c r="AH96" s="96"/>
      <c r="AI96" s="97"/>
      <c r="AJ96" s="98"/>
      <c r="AK96" s="99"/>
      <c r="AL96" s="100"/>
      <c r="AM96" s="100"/>
      <c r="AN96" s="100"/>
      <c r="AO96" s="101"/>
      <c r="AP96" s="102" t="str">
        <f t="shared" si="5"/>
        <v/>
      </c>
      <c r="AQ96" s="103"/>
      <c r="AR96" s="104"/>
      <c r="AS96" s="105"/>
      <c r="AT96" s="105"/>
      <c r="AU96" s="105"/>
      <c r="AV96" s="106"/>
      <c r="AW96" s="99"/>
      <c r="AX96" s="100"/>
      <c r="AY96" s="100"/>
      <c r="AZ96" s="100"/>
      <c r="BA96" s="101"/>
      <c r="BB96" s="8"/>
      <c r="BD96" s="23"/>
      <c r="BI96" s="2">
        <f t="shared" si="6"/>
        <v>2026</v>
      </c>
      <c r="BJ96" s="2">
        <f t="shared" si="7"/>
        <v>119</v>
      </c>
      <c r="BK96" s="2" t="str">
        <f t="shared" si="8"/>
        <v/>
      </c>
      <c r="BL96" s="302">
        <f t="shared" si="9"/>
        <v>126</v>
      </c>
      <c r="BM96" s="260"/>
    </row>
    <row r="97" spans="7:65" x14ac:dyDescent="0.15">
      <c r="G97" s="8"/>
      <c r="H97" s="302">
        <v>51</v>
      </c>
      <c r="I97" s="260"/>
      <c r="J97" s="303"/>
      <c r="K97" s="304"/>
      <c r="L97" s="304"/>
      <c r="M97" s="304"/>
      <c r="N97" s="305"/>
      <c r="O97" s="306"/>
      <c r="P97" s="95"/>
      <c r="Q97" s="95"/>
      <c r="R97" s="95"/>
      <c r="S97" s="307"/>
      <c r="T97" s="94"/>
      <c r="U97" s="95"/>
      <c r="V97" s="95"/>
      <c r="W97" s="95"/>
      <c r="X97" s="96"/>
      <c r="Y97" s="306" t="str">
        <f t="shared" si="4"/>
        <v/>
      </c>
      <c r="Z97" s="95"/>
      <c r="AA97" s="95"/>
      <c r="AB97" s="95"/>
      <c r="AC97" s="307"/>
      <c r="AD97" s="94" t="str">
        <f t="shared" si="0"/>
        <v/>
      </c>
      <c r="AE97" s="95"/>
      <c r="AF97" s="95"/>
      <c r="AG97" s="95"/>
      <c r="AH97" s="96"/>
      <c r="AI97" s="97"/>
      <c r="AJ97" s="98"/>
      <c r="AK97" s="99"/>
      <c r="AL97" s="100"/>
      <c r="AM97" s="100"/>
      <c r="AN97" s="100"/>
      <c r="AO97" s="101"/>
      <c r="AP97" s="102" t="str">
        <f t="shared" si="5"/>
        <v/>
      </c>
      <c r="AQ97" s="103"/>
      <c r="AR97" s="104"/>
      <c r="AS97" s="105"/>
      <c r="AT97" s="105"/>
      <c r="AU97" s="105"/>
      <c r="AV97" s="106"/>
      <c r="AW97" s="99"/>
      <c r="AX97" s="100"/>
      <c r="AY97" s="100"/>
      <c r="AZ97" s="100"/>
      <c r="BA97" s="101"/>
      <c r="BB97" s="8"/>
      <c r="BD97" s="23"/>
      <c r="BI97" s="2">
        <f t="shared" si="6"/>
        <v>2026</v>
      </c>
      <c r="BJ97" s="2">
        <f t="shared" si="7"/>
        <v>119</v>
      </c>
      <c r="BK97" s="2" t="str">
        <f t="shared" si="8"/>
        <v/>
      </c>
      <c r="BL97" s="302">
        <f t="shared" si="9"/>
        <v>126</v>
      </c>
      <c r="BM97" s="260"/>
    </row>
    <row r="98" spans="7:65" x14ac:dyDescent="0.15">
      <c r="G98" s="8"/>
      <c r="H98" s="302">
        <v>52</v>
      </c>
      <c r="I98" s="260"/>
      <c r="J98" s="303"/>
      <c r="K98" s="304"/>
      <c r="L98" s="304"/>
      <c r="M98" s="304"/>
      <c r="N98" s="305"/>
      <c r="O98" s="306"/>
      <c r="P98" s="95"/>
      <c r="Q98" s="95"/>
      <c r="R98" s="95"/>
      <c r="S98" s="307"/>
      <c r="T98" s="94"/>
      <c r="U98" s="95"/>
      <c r="V98" s="95"/>
      <c r="W98" s="95"/>
      <c r="X98" s="96"/>
      <c r="Y98" s="306" t="str">
        <f t="shared" si="4"/>
        <v/>
      </c>
      <c r="Z98" s="95"/>
      <c r="AA98" s="95"/>
      <c r="AB98" s="95"/>
      <c r="AC98" s="307"/>
      <c r="AD98" s="94" t="str">
        <f t="shared" si="0"/>
        <v/>
      </c>
      <c r="AE98" s="95"/>
      <c r="AF98" s="95"/>
      <c r="AG98" s="95"/>
      <c r="AH98" s="96"/>
      <c r="AI98" s="97"/>
      <c r="AJ98" s="98"/>
      <c r="AK98" s="99"/>
      <c r="AL98" s="100"/>
      <c r="AM98" s="100"/>
      <c r="AN98" s="100"/>
      <c r="AO98" s="101"/>
      <c r="AP98" s="102" t="str">
        <f t="shared" si="5"/>
        <v/>
      </c>
      <c r="AQ98" s="103"/>
      <c r="AR98" s="104"/>
      <c r="AS98" s="105"/>
      <c r="AT98" s="105"/>
      <c r="AU98" s="105"/>
      <c r="AV98" s="106"/>
      <c r="AW98" s="99"/>
      <c r="AX98" s="100"/>
      <c r="AY98" s="100"/>
      <c r="AZ98" s="100"/>
      <c r="BA98" s="101"/>
      <c r="BB98" s="8"/>
      <c r="BD98" s="23"/>
      <c r="BI98" s="2">
        <f t="shared" si="6"/>
        <v>2026</v>
      </c>
      <c r="BJ98" s="2">
        <f t="shared" si="7"/>
        <v>119</v>
      </c>
      <c r="BK98" s="2" t="str">
        <f t="shared" si="8"/>
        <v/>
      </c>
      <c r="BL98" s="302">
        <f t="shared" si="9"/>
        <v>126</v>
      </c>
      <c r="BM98" s="260"/>
    </row>
    <row r="99" spans="7:65" x14ac:dyDescent="0.15">
      <c r="G99" s="8"/>
      <c r="H99" s="302">
        <v>53</v>
      </c>
      <c r="I99" s="260"/>
      <c r="J99" s="303"/>
      <c r="K99" s="304"/>
      <c r="L99" s="304"/>
      <c r="M99" s="304"/>
      <c r="N99" s="305"/>
      <c r="O99" s="306"/>
      <c r="P99" s="95"/>
      <c r="Q99" s="95"/>
      <c r="R99" s="95"/>
      <c r="S99" s="307"/>
      <c r="T99" s="94"/>
      <c r="U99" s="95"/>
      <c r="V99" s="95"/>
      <c r="W99" s="95"/>
      <c r="X99" s="96"/>
      <c r="Y99" s="306" t="str">
        <f t="shared" si="4"/>
        <v/>
      </c>
      <c r="Z99" s="95"/>
      <c r="AA99" s="95"/>
      <c r="AB99" s="95"/>
      <c r="AC99" s="307"/>
      <c r="AD99" s="94" t="str">
        <f t="shared" si="0"/>
        <v/>
      </c>
      <c r="AE99" s="95"/>
      <c r="AF99" s="95"/>
      <c r="AG99" s="95"/>
      <c r="AH99" s="96"/>
      <c r="AI99" s="97"/>
      <c r="AJ99" s="98"/>
      <c r="AK99" s="99"/>
      <c r="AL99" s="100"/>
      <c r="AM99" s="100"/>
      <c r="AN99" s="100"/>
      <c r="AO99" s="101"/>
      <c r="AP99" s="102" t="str">
        <f t="shared" si="5"/>
        <v/>
      </c>
      <c r="AQ99" s="103"/>
      <c r="AR99" s="104"/>
      <c r="AS99" s="105"/>
      <c r="AT99" s="105"/>
      <c r="AU99" s="105"/>
      <c r="AV99" s="106"/>
      <c r="AW99" s="99"/>
      <c r="AX99" s="100"/>
      <c r="AY99" s="100"/>
      <c r="AZ99" s="100"/>
      <c r="BA99" s="101"/>
      <c r="BB99" s="8"/>
      <c r="BD99" s="23"/>
      <c r="BI99" s="2">
        <f t="shared" si="6"/>
        <v>2026</v>
      </c>
      <c r="BJ99" s="2">
        <f t="shared" si="7"/>
        <v>119</v>
      </c>
      <c r="BK99" s="2" t="str">
        <f t="shared" si="8"/>
        <v/>
      </c>
      <c r="BL99" s="302">
        <f t="shared" si="9"/>
        <v>126</v>
      </c>
      <c r="BM99" s="260"/>
    </row>
    <row r="100" spans="7:65" x14ac:dyDescent="0.15">
      <c r="G100" s="8"/>
      <c r="H100" s="302">
        <v>54</v>
      </c>
      <c r="I100" s="260"/>
      <c r="J100" s="303"/>
      <c r="K100" s="304"/>
      <c r="L100" s="304"/>
      <c r="M100" s="304"/>
      <c r="N100" s="305"/>
      <c r="O100" s="306"/>
      <c r="P100" s="95"/>
      <c r="Q100" s="95"/>
      <c r="R100" s="95"/>
      <c r="S100" s="307"/>
      <c r="T100" s="94"/>
      <c r="U100" s="95"/>
      <c r="V100" s="95"/>
      <c r="W100" s="95"/>
      <c r="X100" s="96"/>
      <c r="Y100" s="306" t="str">
        <f t="shared" si="4"/>
        <v/>
      </c>
      <c r="Z100" s="95"/>
      <c r="AA100" s="95"/>
      <c r="AB100" s="95"/>
      <c r="AC100" s="307"/>
      <c r="AD100" s="94" t="str">
        <f t="shared" si="0"/>
        <v/>
      </c>
      <c r="AE100" s="95"/>
      <c r="AF100" s="95"/>
      <c r="AG100" s="95"/>
      <c r="AH100" s="96"/>
      <c r="AI100" s="97"/>
      <c r="AJ100" s="98"/>
      <c r="AK100" s="99"/>
      <c r="AL100" s="100"/>
      <c r="AM100" s="100"/>
      <c r="AN100" s="100"/>
      <c r="AO100" s="101"/>
      <c r="AP100" s="102" t="str">
        <f t="shared" si="5"/>
        <v/>
      </c>
      <c r="AQ100" s="103"/>
      <c r="AR100" s="104"/>
      <c r="AS100" s="105"/>
      <c r="AT100" s="105"/>
      <c r="AU100" s="105"/>
      <c r="AV100" s="106"/>
      <c r="AW100" s="99"/>
      <c r="AX100" s="100"/>
      <c r="AY100" s="100"/>
      <c r="AZ100" s="100"/>
      <c r="BA100" s="101"/>
      <c r="BB100" s="8"/>
      <c r="BD100" s="23"/>
      <c r="BI100" s="2">
        <f t="shared" si="6"/>
        <v>2026</v>
      </c>
      <c r="BJ100" s="2">
        <f t="shared" si="7"/>
        <v>119</v>
      </c>
      <c r="BK100" s="2" t="str">
        <f t="shared" si="8"/>
        <v/>
      </c>
      <c r="BL100" s="302">
        <f t="shared" si="9"/>
        <v>126</v>
      </c>
      <c r="BM100" s="260"/>
    </row>
    <row r="101" spans="7:65" x14ac:dyDescent="0.15">
      <c r="G101" s="8"/>
      <c r="H101" s="302">
        <v>55</v>
      </c>
      <c r="I101" s="260"/>
      <c r="J101" s="303"/>
      <c r="K101" s="304"/>
      <c r="L101" s="304"/>
      <c r="M101" s="304"/>
      <c r="N101" s="305"/>
      <c r="O101" s="306"/>
      <c r="P101" s="95"/>
      <c r="Q101" s="95"/>
      <c r="R101" s="95"/>
      <c r="S101" s="307"/>
      <c r="T101" s="94"/>
      <c r="U101" s="95"/>
      <c r="V101" s="95"/>
      <c r="W101" s="95"/>
      <c r="X101" s="96"/>
      <c r="Y101" s="306" t="str">
        <f t="shared" si="4"/>
        <v/>
      </c>
      <c r="Z101" s="95"/>
      <c r="AA101" s="95"/>
      <c r="AB101" s="95"/>
      <c r="AC101" s="307"/>
      <c r="AD101" s="94" t="str">
        <f t="shared" si="0"/>
        <v/>
      </c>
      <c r="AE101" s="95"/>
      <c r="AF101" s="95"/>
      <c r="AG101" s="95"/>
      <c r="AH101" s="96"/>
      <c r="AI101" s="97"/>
      <c r="AJ101" s="98"/>
      <c r="AK101" s="99"/>
      <c r="AL101" s="100"/>
      <c r="AM101" s="100"/>
      <c r="AN101" s="100"/>
      <c r="AO101" s="101"/>
      <c r="AP101" s="102" t="str">
        <f t="shared" si="5"/>
        <v/>
      </c>
      <c r="AQ101" s="103"/>
      <c r="AR101" s="104"/>
      <c r="AS101" s="105"/>
      <c r="AT101" s="105"/>
      <c r="AU101" s="105"/>
      <c r="AV101" s="106"/>
      <c r="AW101" s="99"/>
      <c r="AX101" s="100"/>
      <c r="AY101" s="100"/>
      <c r="AZ101" s="100"/>
      <c r="BA101" s="101"/>
      <c r="BB101" s="8"/>
      <c r="BD101" s="23"/>
      <c r="BI101" s="2">
        <f t="shared" si="6"/>
        <v>2026</v>
      </c>
      <c r="BJ101" s="2">
        <f t="shared" si="7"/>
        <v>119</v>
      </c>
      <c r="BK101" s="2" t="str">
        <f t="shared" si="8"/>
        <v/>
      </c>
      <c r="BL101" s="302">
        <f t="shared" si="9"/>
        <v>126</v>
      </c>
      <c r="BM101" s="260"/>
    </row>
    <row r="102" spans="7:65" x14ac:dyDescent="0.15">
      <c r="G102" s="8"/>
      <c r="H102" s="302">
        <v>56</v>
      </c>
      <c r="I102" s="260"/>
      <c r="J102" s="303"/>
      <c r="K102" s="304"/>
      <c r="L102" s="304"/>
      <c r="M102" s="304"/>
      <c r="N102" s="305"/>
      <c r="O102" s="306"/>
      <c r="P102" s="95"/>
      <c r="Q102" s="95"/>
      <c r="R102" s="95"/>
      <c r="S102" s="307"/>
      <c r="T102" s="94"/>
      <c r="U102" s="95"/>
      <c r="V102" s="95"/>
      <c r="W102" s="95"/>
      <c r="X102" s="96"/>
      <c r="Y102" s="306" t="str">
        <f t="shared" si="4"/>
        <v/>
      </c>
      <c r="Z102" s="95"/>
      <c r="AA102" s="95"/>
      <c r="AB102" s="95"/>
      <c r="AC102" s="307"/>
      <c r="AD102" s="94" t="str">
        <f t="shared" si="0"/>
        <v/>
      </c>
      <c r="AE102" s="95"/>
      <c r="AF102" s="95"/>
      <c r="AG102" s="95"/>
      <c r="AH102" s="96"/>
      <c r="AI102" s="97"/>
      <c r="AJ102" s="98"/>
      <c r="AK102" s="99"/>
      <c r="AL102" s="100"/>
      <c r="AM102" s="100"/>
      <c r="AN102" s="100"/>
      <c r="AO102" s="101"/>
      <c r="AP102" s="102" t="str">
        <f t="shared" si="5"/>
        <v/>
      </c>
      <c r="AQ102" s="103"/>
      <c r="AR102" s="104"/>
      <c r="AS102" s="105"/>
      <c r="AT102" s="105"/>
      <c r="AU102" s="105"/>
      <c r="AV102" s="106"/>
      <c r="AW102" s="99"/>
      <c r="AX102" s="100"/>
      <c r="AY102" s="100"/>
      <c r="AZ102" s="100"/>
      <c r="BA102" s="101"/>
      <c r="BB102" s="8"/>
      <c r="BD102" s="23"/>
      <c r="BI102" s="2">
        <f t="shared" si="6"/>
        <v>2026</v>
      </c>
      <c r="BJ102" s="2">
        <f t="shared" si="7"/>
        <v>119</v>
      </c>
      <c r="BK102" s="2" t="str">
        <f t="shared" si="8"/>
        <v/>
      </c>
      <c r="BL102" s="302">
        <f t="shared" si="9"/>
        <v>126</v>
      </c>
      <c r="BM102" s="260"/>
    </row>
    <row r="103" spans="7:65" x14ac:dyDescent="0.15">
      <c r="G103" s="8"/>
      <c r="H103" s="302">
        <v>57</v>
      </c>
      <c r="I103" s="260"/>
      <c r="J103" s="303"/>
      <c r="K103" s="304"/>
      <c r="L103" s="304"/>
      <c r="M103" s="304"/>
      <c r="N103" s="305"/>
      <c r="O103" s="306"/>
      <c r="P103" s="95"/>
      <c r="Q103" s="95"/>
      <c r="R103" s="95"/>
      <c r="S103" s="307"/>
      <c r="T103" s="94"/>
      <c r="U103" s="95"/>
      <c r="V103" s="95"/>
      <c r="W103" s="95"/>
      <c r="X103" s="96"/>
      <c r="Y103" s="306" t="str">
        <f t="shared" si="4"/>
        <v/>
      </c>
      <c r="Z103" s="95"/>
      <c r="AA103" s="95"/>
      <c r="AB103" s="95"/>
      <c r="AC103" s="307"/>
      <c r="AD103" s="94" t="str">
        <f t="shared" si="0"/>
        <v/>
      </c>
      <c r="AE103" s="95"/>
      <c r="AF103" s="95"/>
      <c r="AG103" s="95"/>
      <c r="AH103" s="96"/>
      <c r="AI103" s="97"/>
      <c r="AJ103" s="98"/>
      <c r="AK103" s="99"/>
      <c r="AL103" s="100"/>
      <c r="AM103" s="100"/>
      <c r="AN103" s="100"/>
      <c r="AO103" s="101"/>
      <c r="AP103" s="102" t="str">
        <f t="shared" si="5"/>
        <v/>
      </c>
      <c r="AQ103" s="103"/>
      <c r="AR103" s="104"/>
      <c r="AS103" s="105"/>
      <c r="AT103" s="105"/>
      <c r="AU103" s="105"/>
      <c r="AV103" s="106"/>
      <c r="AW103" s="99"/>
      <c r="AX103" s="100"/>
      <c r="AY103" s="100"/>
      <c r="AZ103" s="100"/>
      <c r="BA103" s="101"/>
      <c r="BB103" s="8"/>
      <c r="BD103" s="23"/>
      <c r="BI103" s="2">
        <f t="shared" si="6"/>
        <v>2026</v>
      </c>
      <c r="BJ103" s="2">
        <f t="shared" si="7"/>
        <v>119</v>
      </c>
      <c r="BK103" s="2" t="str">
        <f t="shared" si="8"/>
        <v/>
      </c>
      <c r="BL103" s="302">
        <f t="shared" si="9"/>
        <v>126</v>
      </c>
      <c r="BM103" s="260"/>
    </row>
    <row r="104" spans="7:65" x14ac:dyDescent="0.15">
      <c r="G104" s="8"/>
      <c r="H104" s="302">
        <v>58</v>
      </c>
      <c r="I104" s="260"/>
      <c r="J104" s="303"/>
      <c r="K104" s="304"/>
      <c r="L104" s="304"/>
      <c r="M104" s="304"/>
      <c r="N104" s="305"/>
      <c r="O104" s="306"/>
      <c r="P104" s="95"/>
      <c r="Q104" s="95"/>
      <c r="R104" s="95"/>
      <c r="S104" s="307"/>
      <c r="T104" s="94"/>
      <c r="U104" s="95"/>
      <c r="V104" s="95"/>
      <c r="W104" s="95"/>
      <c r="X104" s="96"/>
      <c r="Y104" s="306" t="str">
        <f t="shared" si="4"/>
        <v/>
      </c>
      <c r="Z104" s="95"/>
      <c r="AA104" s="95"/>
      <c r="AB104" s="95"/>
      <c r="AC104" s="307"/>
      <c r="AD104" s="94" t="str">
        <f t="shared" si="0"/>
        <v/>
      </c>
      <c r="AE104" s="95"/>
      <c r="AF104" s="95"/>
      <c r="AG104" s="95"/>
      <c r="AH104" s="96"/>
      <c r="AI104" s="97"/>
      <c r="AJ104" s="98"/>
      <c r="AK104" s="99"/>
      <c r="AL104" s="100"/>
      <c r="AM104" s="100"/>
      <c r="AN104" s="100"/>
      <c r="AO104" s="101"/>
      <c r="AP104" s="102" t="str">
        <f t="shared" si="5"/>
        <v/>
      </c>
      <c r="AQ104" s="103"/>
      <c r="AR104" s="104"/>
      <c r="AS104" s="105"/>
      <c r="AT104" s="105"/>
      <c r="AU104" s="105"/>
      <c r="AV104" s="106"/>
      <c r="AW104" s="99"/>
      <c r="AX104" s="100"/>
      <c r="AY104" s="100"/>
      <c r="AZ104" s="100"/>
      <c r="BA104" s="101"/>
      <c r="BB104" s="8"/>
      <c r="BD104" s="23"/>
      <c r="BI104" s="2">
        <f t="shared" si="6"/>
        <v>2026</v>
      </c>
      <c r="BJ104" s="2">
        <f t="shared" si="7"/>
        <v>119</v>
      </c>
      <c r="BK104" s="2" t="str">
        <f t="shared" si="8"/>
        <v/>
      </c>
      <c r="BL104" s="302">
        <f t="shared" si="9"/>
        <v>126</v>
      </c>
      <c r="BM104" s="260"/>
    </row>
    <row r="105" spans="7:65" x14ac:dyDescent="0.15">
      <c r="G105" s="8"/>
      <c r="H105" s="302">
        <v>59</v>
      </c>
      <c r="I105" s="260"/>
      <c r="J105" s="303"/>
      <c r="K105" s="304"/>
      <c r="L105" s="304"/>
      <c r="M105" s="304"/>
      <c r="N105" s="305"/>
      <c r="O105" s="306"/>
      <c r="P105" s="95"/>
      <c r="Q105" s="95"/>
      <c r="R105" s="95"/>
      <c r="S105" s="307"/>
      <c r="T105" s="94"/>
      <c r="U105" s="95"/>
      <c r="V105" s="95"/>
      <c r="W105" s="95"/>
      <c r="X105" s="96"/>
      <c r="Y105" s="306" t="str">
        <f t="shared" si="4"/>
        <v/>
      </c>
      <c r="Z105" s="95"/>
      <c r="AA105" s="95"/>
      <c r="AB105" s="95"/>
      <c r="AC105" s="307"/>
      <c r="AD105" s="94" t="str">
        <f t="shared" si="0"/>
        <v/>
      </c>
      <c r="AE105" s="95"/>
      <c r="AF105" s="95"/>
      <c r="AG105" s="95"/>
      <c r="AH105" s="96"/>
      <c r="AI105" s="97"/>
      <c r="AJ105" s="98"/>
      <c r="AK105" s="99"/>
      <c r="AL105" s="100"/>
      <c r="AM105" s="100"/>
      <c r="AN105" s="100"/>
      <c r="AO105" s="101"/>
      <c r="AP105" s="102" t="str">
        <f t="shared" si="5"/>
        <v/>
      </c>
      <c r="AQ105" s="103"/>
      <c r="AR105" s="104"/>
      <c r="AS105" s="105"/>
      <c r="AT105" s="105"/>
      <c r="AU105" s="105"/>
      <c r="AV105" s="106"/>
      <c r="AW105" s="99"/>
      <c r="AX105" s="100"/>
      <c r="AY105" s="100"/>
      <c r="AZ105" s="100"/>
      <c r="BA105" s="101"/>
      <c r="BB105" s="8"/>
      <c r="BD105" s="23"/>
      <c r="BI105" s="2">
        <f t="shared" si="6"/>
        <v>2026</v>
      </c>
      <c r="BJ105" s="2">
        <f t="shared" si="7"/>
        <v>119</v>
      </c>
      <c r="BK105" s="2" t="str">
        <f t="shared" si="8"/>
        <v/>
      </c>
      <c r="BL105" s="302">
        <f t="shared" si="9"/>
        <v>126</v>
      </c>
      <c r="BM105" s="260"/>
    </row>
    <row r="106" spans="7:65" x14ac:dyDescent="0.15">
      <c r="G106" s="8"/>
      <c r="H106" s="302">
        <v>60</v>
      </c>
      <c r="I106" s="260"/>
      <c r="J106" s="303"/>
      <c r="K106" s="304"/>
      <c r="L106" s="304"/>
      <c r="M106" s="304"/>
      <c r="N106" s="305"/>
      <c r="O106" s="306"/>
      <c r="P106" s="95"/>
      <c r="Q106" s="95"/>
      <c r="R106" s="95"/>
      <c r="S106" s="307"/>
      <c r="T106" s="94"/>
      <c r="U106" s="95"/>
      <c r="V106" s="95"/>
      <c r="W106" s="95"/>
      <c r="X106" s="96"/>
      <c r="Y106" s="306" t="str">
        <f t="shared" si="4"/>
        <v/>
      </c>
      <c r="Z106" s="95"/>
      <c r="AA106" s="95"/>
      <c r="AB106" s="95"/>
      <c r="AC106" s="307"/>
      <c r="AD106" s="94" t="str">
        <f t="shared" si="0"/>
        <v/>
      </c>
      <c r="AE106" s="95"/>
      <c r="AF106" s="95"/>
      <c r="AG106" s="95"/>
      <c r="AH106" s="96"/>
      <c r="AI106" s="97"/>
      <c r="AJ106" s="98"/>
      <c r="AK106" s="99"/>
      <c r="AL106" s="100"/>
      <c r="AM106" s="100"/>
      <c r="AN106" s="100"/>
      <c r="AO106" s="101"/>
      <c r="AP106" s="102" t="str">
        <f t="shared" si="5"/>
        <v/>
      </c>
      <c r="AQ106" s="103"/>
      <c r="AR106" s="104"/>
      <c r="AS106" s="105"/>
      <c r="AT106" s="105"/>
      <c r="AU106" s="105"/>
      <c r="AV106" s="106"/>
      <c r="AW106" s="99"/>
      <c r="AX106" s="100"/>
      <c r="AY106" s="100"/>
      <c r="AZ106" s="100"/>
      <c r="BA106" s="101"/>
      <c r="BB106" s="8"/>
      <c r="BD106" s="23"/>
      <c r="BI106" s="2">
        <f t="shared" si="6"/>
        <v>2026</v>
      </c>
      <c r="BJ106" s="2">
        <f t="shared" si="7"/>
        <v>119</v>
      </c>
      <c r="BK106" s="2" t="str">
        <f t="shared" si="8"/>
        <v/>
      </c>
      <c r="BL106" s="302">
        <f t="shared" si="9"/>
        <v>126</v>
      </c>
      <c r="BM106" s="260"/>
    </row>
    <row r="107" spans="7:65" x14ac:dyDescent="0.15">
      <c r="G107" s="8"/>
      <c r="H107" s="302">
        <v>61</v>
      </c>
      <c r="I107" s="260"/>
      <c r="J107" s="303"/>
      <c r="K107" s="304"/>
      <c r="L107" s="304"/>
      <c r="M107" s="304"/>
      <c r="N107" s="305"/>
      <c r="O107" s="306"/>
      <c r="P107" s="95"/>
      <c r="Q107" s="95"/>
      <c r="R107" s="95"/>
      <c r="S107" s="307"/>
      <c r="T107" s="94"/>
      <c r="U107" s="95"/>
      <c r="V107" s="95"/>
      <c r="W107" s="95"/>
      <c r="X107" s="96"/>
      <c r="Y107" s="306" t="str">
        <f t="shared" si="4"/>
        <v/>
      </c>
      <c r="Z107" s="95"/>
      <c r="AA107" s="95"/>
      <c r="AB107" s="95"/>
      <c r="AC107" s="307"/>
      <c r="AD107" s="94" t="str">
        <f t="shared" si="0"/>
        <v/>
      </c>
      <c r="AE107" s="95"/>
      <c r="AF107" s="95"/>
      <c r="AG107" s="95"/>
      <c r="AH107" s="96"/>
      <c r="AI107" s="97"/>
      <c r="AJ107" s="98"/>
      <c r="AK107" s="99"/>
      <c r="AL107" s="100"/>
      <c r="AM107" s="100"/>
      <c r="AN107" s="100"/>
      <c r="AO107" s="101"/>
      <c r="AP107" s="102" t="str">
        <f t="shared" si="5"/>
        <v/>
      </c>
      <c r="AQ107" s="103"/>
      <c r="AR107" s="104"/>
      <c r="AS107" s="105"/>
      <c r="AT107" s="105"/>
      <c r="AU107" s="105"/>
      <c r="AV107" s="106"/>
      <c r="AW107" s="99"/>
      <c r="AX107" s="100"/>
      <c r="AY107" s="100"/>
      <c r="AZ107" s="100"/>
      <c r="BA107" s="101"/>
      <c r="BB107" s="8"/>
      <c r="BD107" s="23"/>
      <c r="BI107" s="2">
        <f t="shared" si="6"/>
        <v>2026</v>
      </c>
      <c r="BJ107" s="2">
        <f t="shared" si="7"/>
        <v>119</v>
      </c>
      <c r="BK107" s="2" t="str">
        <f t="shared" si="8"/>
        <v/>
      </c>
      <c r="BL107" s="302">
        <f t="shared" si="9"/>
        <v>126</v>
      </c>
      <c r="BM107" s="260"/>
    </row>
    <row r="108" spans="7:65" x14ac:dyDescent="0.15">
      <c r="G108" s="8"/>
      <c r="H108" s="302">
        <v>62</v>
      </c>
      <c r="I108" s="260"/>
      <c r="J108" s="303"/>
      <c r="K108" s="304"/>
      <c r="L108" s="304"/>
      <c r="M108" s="304"/>
      <c r="N108" s="305"/>
      <c r="O108" s="306"/>
      <c r="P108" s="95"/>
      <c r="Q108" s="95"/>
      <c r="R108" s="95"/>
      <c r="S108" s="307"/>
      <c r="T108" s="94"/>
      <c r="U108" s="95"/>
      <c r="V108" s="95"/>
      <c r="W108" s="95"/>
      <c r="X108" s="96"/>
      <c r="Y108" s="306" t="str">
        <f t="shared" si="4"/>
        <v/>
      </c>
      <c r="Z108" s="95"/>
      <c r="AA108" s="95"/>
      <c r="AB108" s="95"/>
      <c r="AC108" s="307"/>
      <c r="AD108" s="94" t="str">
        <f t="shared" si="0"/>
        <v/>
      </c>
      <c r="AE108" s="95"/>
      <c r="AF108" s="95"/>
      <c r="AG108" s="95"/>
      <c r="AH108" s="96"/>
      <c r="AI108" s="97"/>
      <c r="AJ108" s="98"/>
      <c r="AK108" s="99"/>
      <c r="AL108" s="100"/>
      <c r="AM108" s="100"/>
      <c r="AN108" s="100"/>
      <c r="AO108" s="101"/>
      <c r="AP108" s="102" t="str">
        <f t="shared" si="5"/>
        <v/>
      </c>
      <c r="AQ108" s="103"/>
      <c r="AR108" s="104"/>
      <c r="AS108" s="105"/>
      <c r="AT108" s="105"/>
      <c r="AU108" s="105"/>
      <c r="AV108" s="106"/>
      <c r="AW108" s="99"/>
      <c r="AX108" s="100"/>
      <c r="AY108" s="100"/>
      <c r="AZ108" s="100"/>
      <c r="BA108" s="101"/>
      <c r="BB108" s="8"/>
      <c r="BD108" s="23"/>
      <c r="BI108" s="2">
        <f t="shared" si="6"/>
        <v>2026</v>
      </c>
      <c r="BJ108" s="2">
        <f t="shared" si="7"/>
        <v>119</v>
      </c>
      <c r="BK108" s="2" t="str">
        <f t="shared" si="8"/>
        <v/>
      </c>
      <c r="BL108" s="302">
        <f t="shared" si="9"/>
        <v>126</v>
      </c>
      <c r="BM108" s="260"/>
    </row>
    <row r="109" spans="7:65" x14ac:dyDescent="0.15">
      <c r="G109" s="8"/>
      <c r="H109" s="302">
        <v>63</v>
      </c>
      <c r="I109" s="260"/>
      <c r="J109" s="303"/>
      <c r="K109" s="304"/>
      <c r="L109" s="304"/>
      <c r="M109" s="304"/>
      <c r="N109" s="305"/>
      <c r="O109" s="306"/>
      <c r="P109" s="95"/>
      <c r="Q109" s="95"/>
      <c r="R109" s="95"/>
      <c r="S109" s="307"/>
      <c r="T109" s="94"/>
      <c r="U109" s="95"/>
      <c r="V109" s="95"/>
      <c r="W109" s="95"/>
      <c r="X109" s="96"/>
      <c r="Y109" s="306" t="str">
        <f t="shared" si="4"/>
        <v/>
      </c>
      <c r="Z109" s="95"/>
      <c r="AA109" s="95"/>
      <c r="AB109" s="95"/>
      <c r="AC109" s="307"/>
      <c r="AD109" s="94" t="str">
        <f t="shared" si="0"/>
        <v/>
      </c>
      <c r="AE109" s="95"/>
      <c r="AF109" s="95"/>
      <c r="AG109" s="95"/>
      <c r="AH109" s="96"/>
      <c r="AI109" s="97"/>
      <c r="AJ109" s="98"/>
      <c r="AK109" s="99"/>
      <c r="AL109" s="100"/>
      <c r="AM109" s="100"/>
      <c r="AN109" s="100"/>
      <c r="AO109" s="101"/>
      <c r="AP109" s="102" t="str">
        <f t="shared" si="5"/>
        <v/>
      </c>
      <c r="AQ109" s="103"/>
      <c r="AR109" s="104"/>
      <c r="AS109" s="105"/>
      <c r="AT109" s="105"/>
      <c r="AU109" s="105"/>
      <c r="AV109" s="106"/>
      <c r="AW109" s="99"/>
      <c r="AX109" s="100"/>
      <c r="AY109" s="100"/>
      <c r="AZ109" s="100"/>
      <c r="BA109" s="101"/>
      <c r="BB109" s="8"/>
      <c r="BD109" s="23"/>
      <c r="BI109" s="2">
        <f t="shared" si="6"/>
        <v>2026</v>
      </c>
      <c r="BJ109" s="2">
        <f t="shared" si="7"/>
        <v>119</v>
      </c>
      <c r="BK109" s="2" t="str">
        <f t="shared" si="8"/>
        <v/>
      </c>
      <c r="BL109" s="302">
        <f t="shared" si="9"/>
        <v>126</v>
      </c>
      <c r="BM109" s="260"/>
    </row>
    <row r="110" spans="7:65" x14ac:dyDescent="0.15">
      <c r="G110" s="8"/>
      <c r="H110" s="302">
        <v>64</v>
      </c>
      <c r="I110" s="260"/>
      <c r="J110" s="303"/>
      <c r="K110" s="304"/>
      <c r="L110" s="304"/>
      <c r="M110" s="304"/>
      <c r="N110" s="305"/>
      <c r="O110" s="306"/>
      <c r="P110" s="95"/>
      <c r="Q110" s="95"/>
      <c r="R110" s="95"/>
      <c r="S110" s="307"/>
      <c r="T110" s="94"/>
      <c r="U110" s="95"/>
      <c r="V110" s="95"/>
      <c r="W110" s="95"/>
      <c r="X110" s="96"/>
      <c r="Y110" s="306" t="str">
        <f t="shared" si="4"/>
        <v/>
      </c>
      <c r="Z110" s="95"/>
      <c r="AA110" s="95"/>
      <c r="AB110" s="95"/>
      <c r="AC110" s="307"/>
      <c r="AD110" s="94" t="str">
        <f t="shared" si="0"/>
        <v/>
      </c>
      <c r="AE110" s="95"/>
      <c r="AF110" s="95"/>
      <c r="AG110" s="95"/>
      <c r="AH110" s="96"/>
      <c r="AI110" s="97"/>
      <c r="AJ110" s="98"/>
      <c r="AK110" s="99"/>
      <c r="AL110" s="100"/>
      <c r="AM110" s="100"/>
      <c r="AN110" s="100"/>
      <c r="AO110" s="101"/>
      <c r="AP110" s="102" t="str">
        <f t="shared" si="5"/>
        <v/>
      </c>
      <c r="AQ110" s="103"/>
      <c r="AR110" s="104"/>
      <c r="AS110" s="105"/>
      <c r="AT110" s="105"/>
      <c r="AU110" s="105"/>
      <c r="AV110" s="106"/>
      <c r="AW110" s="99"/>
      <c r="AX110" s="100"/>
      <c r="AY110" s="100"/>
      <c r="AZ110" s="100"/>
      <c r="BA110" s="101"/>
      <c r="BB110" s="8"/>
      <c r="BD110" s="23"/>
      <c r="BI110" s="2">
        <f t="shared" si="6"/>
        <v>2026</v>
      </c>
      <c r="BJ110" s="2">
        <f t="shared" si="7"/>
        <v>119</v>
      </c>
      <c r="BK110" s="2" t="str">
        <f t="shared" si="8"/>
        <v/>
      </c>
      <c r="BL110" s="302">
        <f t="shared" si="9"/>
        <v>126</v>
      </c>
      <c r="BM110" s="260"/>
    </row>
    <row r="111" spans="7:65" x14ac:dyDescent="0.15">
      <c r="G111" s="8"/>
      <c r="H111" s="302">
        <v>65</v>
      </c>
      <c r="I111" s="260"/>
      <c r="J111" s="303"/>
      <c r="K111" s="304"/>
      <c r="L111" s="304"/>
      <c r="M111" s="304"/>
      <c r="N111" s="305"/>
      <c r="O111" s="306"/>
      <c r="P111" s="95"/>
      <c r="Q111" s="95"/>
      <c r="R111" s="95"/>
      <c r="S111" s="307"/>
      <c r="T111" s="94"/>
      <c r="U111" s="95"/>
      <c r="V111" s="95"/>
      <c r="W111" s="95"/>
      <c r="X111" s="96"/>
      <c r="Y111" s="306" t="str">
        <f t="shared" ref="Y111:Y147" si="10">PHONETIC(O111)</f>
        <v/>
      </c>
      <c r="Z111" s="95"/>
      <c r="AA111" s="95"/>
      <c r="AB111" s="95"/>
      <c r="AC111" s="307"/>
      <c r="AD111" s="94" t="str">
        <f t="shared" ref="AD111:AD147" si="11">PHONETIC(T111)</f>
        <v/>
      </c>
      <c r="AE111" s="95"/>
      <c r="AF111" s="95"/>
      <c r="AG111" s="95"/>
      <c r="AH111" s="96"/>
      <c r="AI111" s="97"/>
      <c r="AJ111" s="98"/>
      <c r="AK111" s="99"/>
      <c r="AL111" s="100"/>
      <c r="AM111" s="100"/>
      <c r="AN111" s="100"/>
      <c r="AO111" s="101"/>
      <c r="AP111" s="102" t="str">
        <f t="shared" ref="AP111:AP147" si="12">BK111</f>
        <v/>
      </c>
      <c r="AQ111" s="103"/>
      <c r="AR111" s="104"/>
      <c r="AS111" s="105"/>
      <c r="AT111" s="105"/>
      <c r="AU111" s="105"/>
      <c r="AV111" s="106"/>
      <c r="AW111" s="99"/>
      <c r="AX111" s="100"/>
      <c r="AY111" s="100"/>
      <c r="AZ111" s="100"/>
      <c r="BA111" s="101"/>
      <c r="BB111" s="8"/>
      <c r="BD111" s="23"/>
      <c r="BI111" s="2">
        <f t="shared" si="6"/>
        <v>2026</v>
      </c>
      <c r="BJ111" s="2">
        <f t="shared" ref="BJ111:BJ142" si="13">IF(MONTH(AK111) &lt; 4, LEFT(BI111, 4) - YEAR(AK111) - 1 - 6, LEFT(BI111, 4) - YEAR(AK111) - 6)</f>
        <v>119</v>
      </c>
      <c r="BK111" s="2" t="str">
        <f t="shared" ref="BK111:BK142" si="14">IF(AK111="","",VLOOKUP(BL111,$BF$49:$BG$56,2,TRUE))</f>
        <v/>
      </c>
      <c r="BL111" s="302">
        <f t="shared" ref="BL111:BL142" si="15">DATEDIF(AK111,DATE($BG$46,4,1),"Y")</f>
        <v>126</v>
      </c>
      <c r="BM111" s="260"/>
    </row>
    <row r="112" spans="7:65" x14ac:dyDescent="0.15">
      <c r="G112" s="8"/>
      <c r="H112" s="302">
        <v>66</v>
      </c>
      <c r="I112" s="260"/>
      <c r="J112" s="303"/>
      <c r="K112" s="304"/>
      <c r="L112" s="304"/>
      <c r="M112" s="304"/>
      <c r="N112" s="305"/>
      <c r="O112" s="306"/>
      <c r="P112" s="95"/>
      <c r="Q112" s="95"/>
      <c r="R112" s="95"/>
      <c r="S112" s="307"/>
      <c r="T112" s="94"/>
      <c r="U112" s="95"/>
      <c r="V112" s="95"/>
      <c r="W112" s="95"/>
      <c r="X112" s="96"/>
      <c r="Y112" s="306" t="str">
        <f t="shared" si="10"/>
        <v/>
      </c>
      <c r="Z112" s="95"/>
      <c r="AA112" s="95"/>
      <c r="AB112" s="95"/>
      <c r="AC112" s="307"/>
      <c r="AD112" s="94" t="str">
        <f t="shared" si="11"/>
        <v/>
      </c>
      <c r="AE112" s="95"/>
      <c r="AF112" s="95"/>
      <c r="AG112" s="95"/>
      <c r="AH112" s="96"/>
      <c r="AI112" s="97"/>
      <c r="AJ112" s="98"/>
      <c r="AK112" s="99"/>
      <c r="AL112" s="100"/>
      <c r="AM112" s="100"/>
      <c r="AN112" s="100"/>
      <c r="AO112" s="101"/>
      <c r="AP112" s="102" t="str">
        <f t="shared" si="12"/>
        <v/>
      </c>
      <c r="AQ112" s="103"/>
      <c r="AR112" s="104"/>
      <c r="AS112" s="105"/>
      <c r="AT112" s="105"/>
      <c r="AU112" s="105"/>
      <c r="AV112" s="106"/>
      <c r="AW112" s="99"/>
      <c r="AX112" s="100"/>
      <c r="AY112" s="100"/>
      <c r="AZ112" s="100"/>
      <c r="BA112" s="101"/>
      <c r="BB112" s="8"/>
      <c r="BD112" s="23"/>
      <c r="BI112" s="2">
        <f t="shared" si="6"/>
        <v>2026</v>
      </c>
      <c r="BJ112" s="2">
        <f t="shared" si="13"/>
        <v>119</v>
      </c>
      <c r="BK112" s="2" t="str">
        <f t="shared" si="14"/>
        <v/>
      </c>
      <c r="BL112" s="302">
        <f t="shared" si="15"/>
        <v>126</v>
      </c>
      <c r="BM112" s="260"/>
    </row>
    <row r="113" spans="7:65" x14ac:dyDescent="0.15">
      <c r="G113" s="8"/>
      <c r="H113" s="302">
        <v>67</v>
      </c>
      <c r="I113" s="260"/>
      <c r="J113" s="303"/>
      <c r="K113" s="304"/>
      <c r="L113" s="304"/>
      <c r="M113" s="304"/>
      <c r="N113" s="305"/>
      <c r="O113" s="306"/>
      <c r="P113" s="95"/>
      <c r="Q113" s="95"/>
      <c r="R113" s="95"/>
      <c r="S113" s="307"/>
      <c r="T113" s="94"/>
      <c r="U113" s="95"/>
      <c r="V113" s="95"/>
      <c r="W113" s="95"/>
      <c r="X113" s="96"/>
      <c r="Y113" s="306" t="str">
        <f t="shared" si="10"/>
        <v/>
      </c>
      <c r="Z113" s="95"/>
      <c r="AA113" s="95"/>
      <c r="AB113" s="95"/>
      <c r="AC113" s="307"/>
      <c r="AD113" s="94" t="str">
        <f t="shared" si="11"/>
        <v/>
      </c>
      <c r="AE113" s="95"/>
      <c r="AF113" s="95"/>
      <c r="AG113" s="95"/>
      <c r="AH113" s="96"/>
      <c r="AI113" s="97"/>
      <c r="AJ113" s="98"/>
      <c r="AK113" s="99"/>
      <c r="AL113" s="100"/>
      <c r="AM113" s="100"/>
      <c r="AN113" s="100"/>
      <c r="AO113" s="101"/>
      <c r="AP113" s="102" t="str">
        <f t="shared" si="12"/>
        <v/>
      </c>
      <c r="AQ113" s="103"/>
      <c r="AR113" s="104"/>
      <c r="AS113" s="105"/>
      <c r="AT113" s="105"/>
      <c r="AU113" s="105"/>
      <c r="AV113" s="106"/>
      <c r="AW113" s="99"/>
      <c r="AX113" s="100"/>
      <c r="AY113" s="100"/>
      <c r="AZ113" s="100"/>
      <c r="BA113" s="101"/>
      <c r="BB113" s="8"/>
      <c r="BD113" s="23"/>
      <c r="BI113" s="2">
        <f t="shared" ref="BI113:BI148" si="16">BI112</f>
        <v>2026</v>
      </c>
      <c r="BJ113" s="2">
        <f t="shared" si="13"/>
        <v>119</v>
      </c>
      <c r="BK113" s="2" t="str">
        <f t="shared" si="14"/>
        <v/>
      </c>
      <c r="BL113" s="302">
        <f t="shared" si="15"/>
        <v>126</v>
      </c>
      <c r="BM113" s="260"/>
    </row>
    <row r="114" spans="7:65" x14ac:dyDescent="0.15">
      <c r="G114" s="8"/>
      <c r="H114" s="302">
        <v>68</v>
      </c>
      <c r="I114" s="260"/>
      <c r="J114" s="303"/>
      <c r="K114" s="304"/>
      <c r="L114" s="304"/>
      <c r="M114" s="304"/>
      <c r="N114" s="305"/>
      <c r="O114" s="306"/>
      <c r="P114" s="95"/>
      <c r="Q114" s="95"/>
      <c r="R114" s="95"/>
      <c r="S114" s="307"/>
      <c r="T114" s="94"/>
      <c r="U114" s="95"/>
      <c r="V114" s="95"/>
      <c r="W114" s="95"/>
      <c r="X114" s="96"/>
      <c r="Y114" s="306" t="str">
        <f t="shared" si="10"/>
        <v/>
      </c>
      <c r="Z114" s="95"/>
      <c r="AA114" s="95"/>
      <c r="AB114" s="95"/>
      <c r="AC114" s="307"/>
      <c r="AD114" s="94" t="str">
        <f t="shared" si="11"/>
        <v/>
      </c>
      <c r="AE114" s="95"/>
      <c r="AF114" s="95"/>
      <c r="AG114" s="95"/>
      <c r="AH114" s="96"/>
      <c r="AI114" s="97"/>
      <c r="AJ114" s="98"/>
      <c r="AK114" s="99"/>
      <c r="AL114" s="100"/>
      <c r="AM114" s="100"/>
      <c r="AN114" s="100"/>
      <c r="AO114" s="101"/>
      <c r="AP114" s="102" t="str">
        <f t="shared" si="12"/>
        <v/>
      </c>
      <c r="AQ114" s="103"/>
      <c r="AR114" s="104"/>
      <c r="AS114" s="105"/>
      <c r="AT114" s="105"/>
      <c r="AU114" s="105"/>
      <c r="AV114" s="106"/>
      <c r="AW114" s="99"/>
      <c r="AX114" s="100"/>
      <c r="AY114" s="100"/>
      <c r="AZ114" s="100"/>
      <c r="BA114" s="101"/>
      <c r="BB114" s="8"/>
      <c r="BD114" s="23"/>
      <c r="BI114" s="2">
        <f t="shared" si="16"/>
        <v>2026</v>
      </c>
      <c r="BJ114" s="2">
        <f t="shared" si="13"/>
        <v>119</v>
      </c>
      <c r="BK114" s="2" t="str">
        <f t="shared" si="14"/>
        <v/>
      </c>
      <c r="BL114" s="302">
        <f t="shared" si="15"/>
        <v>126</v>
      </c>
      <c r="BM114" s="260"/>
    </row>
    <row r="115" spans="7:65" x14ac:dyDescent="0.15">
      <c r="G115" s="8"/>
      <c r="H115" s="302">
        <v>69</v>
      </c>
      <c r="I115" s="260"/>
      <c r="J115" s="303"/>
      <c r="K115" s="304"/>
      <c r="L115" s="304"/>
      <c r="M115" s="304"/>
      <c r="N115" s="305"/>
      <c r="O115" s="306"/>
      <c r="P115" s="95"/>
      <c r="Q115" s="95"/>
      <c r="R115" s="95"/>
      <c r="S115" s="307"/>
      <c r="T115" s="94"/>
      <c r="U115" s="95"/>
      <c r="V115" s="95"/>
      <c r="W115" s="95"/>
      <c r="X115" s="96"/>
      <c r="Y115" s="306" t="str">
        <f t="shared" si="10"/>
        <v/>
      </c>
      <c r="Z115" s="95"/>
      <c r="AA115" s="95"/>
      <c r="AB115" s="95"/>
      <c r="AC115" s="307"/>
      <c r="AD115" s="94" t="str">
        <f t="shared" si="11"/>
        <v/>
      </c>
      <c r="AE115" s="95"/>
      <c r="AF115" s="95"/>
      <c r="AG115" s="95"/>
      <c r="AH115" s="96"/>
      <c r="AI115" s="97"/>
      <c r="AJ115" s="98"/>
      <c r="AK115" s="99"/>
      <c r="AL115" s="100"/>
      <c r="AM115" s="100"/>
      <c r="AN115" s="100"/>
      <c r="AO115" s="101"/>
      <c r="AP115" s="102" t="str">
        <f t="shared" si="12"/>
        <v/>
      </c>
      <c r="AQ115" s="103"/>
      <c r="AR115" s="104"/>
      <c r="AS115" s="105"/>
      <c r="AT115" s="105"/>
      <c r="AU115" s="105"/>
      <c r="AV115" s="106"/>
      <c r="AW115" s="99"/>
      <c r="AX115" s="100"/>
      <c r="AY115" s="100"/>
      <c r="AZ115" s="100"/>
      <c r="BA115" s="101"/>
      <c r="BB115" s="8"/>
      <c r="BD115" s="23"/>
      <c r="BI115" s="2">
        <f t="shared" si="16"/>
        <v>2026</v>
      </c>
      <c r="BJ115" s="2">
        <f t="shared" si="13"/>
        <v>119</v>
      </c>
      <c r="BK115" s="2" t="str">
        <f t="shared" si="14"/>
        <v/>
      </c>
      <c r="BL115" s="302">
        <f t="shared" si="15"/>
        <v>126</v>
      </c>
      <c r="BM115" s="260"/>
    </row>
    <row r="116" spans="7:65" x14ac:dyDescent="0.15">
      <c r="G116" s="8"/>
      <c r="H116" s="302">
        <v>70</v>
      </c>
      <c r="I116" s="260"/>
      <c r="J116" s="303"/>
      <c r="K116" s="304"/>
      <c r="L116" s="304"/>
      <c r="M116" s="304"/>
      <c r="N116" s="305"/>
      <c r="O116" s="306"/>
      <c r="P116" s="95"/>
      <c r="Q116" s="95"/>
      <c r="R116" s="95"/>
      <c r="S116" s="307"/>
      <c r="T116" s="94"/>
      <c r="U116" s="95"/>
      <c r="V116" s="95"/>
      <c r="W116" s="95"/>
      <c r="X116" s="96"/>
      <c r="Y116" s="306" t="str">
        <f t="shared" si="10"/>
        <v/>
      </c>
      <c r="Z116" s="95"/>
      <c r="AA116" s="95"/>
      <c r="AB116" s="95"/>
      <c r="AC116" s="307"/>
      <c r="AD116" s="94" t="str">
        <f t="shared" si="11"/>
        <v/>
      </c>
      <c r="AE116" s="95"/>
      <c r="AF116" s="95"/>
      <c r="AG116" s="95"/>
      <c r="AH116" s="96"/>
      <c r="AI116" s="97"/>
      <c r="AJ116" s="98"/>
      <c r="AK116" s="99"/>
      <c r="AL116" s="100"/>
      <c r="AM116" s="100"/>
      <c r="AN116" s="100"/>
      <c r="AO116" s="101"/>
      <c r="AP116" s="102" t="str">
        <f t="shared" si="12"/>
        <v/>
      </c>
      <c r="AQ116" s="103"/>
      <c r="AR116" s="104"/>
      <c r="AS116" s="105"/>
      <c r="AT116" s="105"/>
      <c r="AU116" s="105"/>
      <c r="AV116" s="106"/>
      <c r="AW116" s="99"/>
      <c r="AX116" s="100"/>
      <c r="AY116" s="100"/>
      <c r="AZ116" s="100"/>
      <c r="BA116" s="101"/>
      <c r="BB116" s="8"/>
      <c r="BD116" s="23"/>
      <c r="BI116" s="2">
        <f t="shared" si="16"/>
        <v>2026</v>
      </c>
      <c r="BJ116" s="2">
        <f t="shared" si="13"/>
        <v>119</v>
      </c>
      <c r="BK116" s="2" t="str">
        <f t="shared" si="14"/>
        <v/>
      </c>
      <c r="BL116" s="302">
        <f t="shared" si="15"/>
        <v>126</v>
      </c>
      <c r="BM116" s="260"/>
    </row>
    <row r="117" spans="7:65" x14ac:dyDescent="0.15">
      <c r="G117" s="8"/>
      <c r="H117" s="302">
        <v>71</v>
      </c>
      <c r="I117" s="260"/>
      <c r="J117" s="303"/>
      <c r="K117" s="304"/>
      <c r="L117" s="304"/>
      <c r="M117" s="304"/>
      <c r="N117" s="305"/>
      <c r="O117" s="306"/>
      <c r="P117" s="95"/>
      <c r="Q117" s="95"/>
      <c r="R117" s="95"/>
      <c r="S117" s="307"/>
      <c r="T117" s="94"/>
      <c r="U117" s="95"/>
      <c r="V117" s="95"/>
      <c r="W117" s="95"/>
      <c r="X117" s="96"/>
      <c r="Y117" s="306" t="str">
        <f t="shared" si="10"/>
        <v/>
      </c>
      <c r="Z117" s="95"/>
      <c r="AA117" s="95"/>
      <c r="AB117" s="95"/>
      <c r="AC117" s="307"/>
      <c r="AD117" s="94" t="str">
        <f t="shared" si="11"/>
        <v/>
      </c>
      <c r="AE117" s="95"/>
      <c r="AF117" s="95"/>
      <c r="AG117" s="95"/>
      <c r="AH117" s="96"/>
      <c r="AI117" s="97"/>
      <c r="AJ117" s="98"/>
      <c r="AK117" s="99"/>
      <c r="AL117" s="100"/>
      <c r="AM117" s="100"/>
      <c r="AN117" s="100"/>
      <c r="AO117" s="101"/>
      <c r="AP117" s="102" t="str">
        <f t="shared" si="12"/>
        <v/>
      </c>
      <c r="AQ117" s="103"/>
      <c r="AR117" s="104"/>
      <c r="AS117" s="105"/>
      <c r="AT117" s="105"/>
      <c r="AU117" s="105"/>
      <c r="AV117" s="106"/>
      <c r="AW117" s="99"/>
      <c r="AX117" s="100"/>
      <c r="AY117" s="100"/>
      <c r="AZ117" s="100"/>
      <c r="BA117" s="101"/>
      <c r="BB117" s="8"/>
      <c r="BD117" s="23"/>
      <c r="BI117" s="2">
        <f t="shared" si="16"/>
        <v>2026</v>
      </c>
      <c r="BJ117" s="2">
        <f t="shared" si="13"/>
        <v>119</v>
      </c>
      <c r="BK117" s="2" t="str">
        <f t="shared" si="14"/>
        <v/>
      </c>
      <c r="BL117" s="302">
        <f t="shared" si="15"/>
        <v>126</v>
      </c>
      <c r="BM117" s="260"/>
    </row>
    <row r="118" spans="7:65" x14ac:dyDescent="0.15">
      <c r="G118" s="8"/>
      <c r="H118" s="302">
        <v>72</v>
      </c>
      <c r="I118" s="260"/>
      <c r="J118" s="303"/>
      <c r="K118" s="304"/>
      <c r="L118" s="304"/>
      <c r="M118" s="304"/>
      <c r="N118" s="305"/>
      <c r="O118" s="306"/>
      <c r="P118" s="95"/>
      <c r="Q118" s="95"/>
      <c r="R118" s="95"/>
      <c r="S118" s="307"/>
      <c r="T118" s="94"/>
      <c r="U118" s="95"/>
      <c r="V118" s="95"/>
      <c r="W118" s="95"/>
      <c r="X118" s="96"/>
      <c r="Y118" s="306" t="str">
        <f t="shared" si="10"/>
        <v/>
      </c>
      <c r="Z118" s="95"/>
      <c r="AA118" s="95"/>
      <c r="AB118" s="95"/>
      <c r="AC118" s="307"/>
      <c r="AD118" s="94" t="str">
        <f t="shared" si="11"/>
        <v/>
      </c>
      <c r="AE118" s="95"/>
      <c r="AF118" s="95"/>
      <c r="AG118" s="95"/>
      <c r="AH118" s="96"/>
      <c r="AI118" s="97"/>
      <c r="AJ118" s="98"/>
      <c r="AK118" s="99"/>
      <c r="AL118" s="100"/>
      <c r="AM118" s="100"/>
      <c r="AN118" s="100"/>
      <c r="AO118" s="101"/>
      <c r="AP118" s="102" t="str">
        <f t="shared" si="12"/>
        <v/>
      </c>
      <c r="AQ118" s="103"/>
      <c r="AR118" s="104"/>
      <c r="AS118" s="105"/>
      <c r="AT118" s="105"/>
      <c r="AU118" s="105"/>
      <c r="AV118" s="106"/>
      <c r="AW118" s="99"/>
      <c r="AX118" s="100"/>
      <c r="AY118" s="100"/>
      <c r="AZ118" s="100"/>
      <c r="BA118" s="101"/>
      <c r="BB118" s="8"/>
      <c r="BD118" s="23"/>
      <c r="BI118" s="2">
        <f t="shared" si="16"/>
        <v>2026</v>
      </c>
      <c r="BJ118" s="2">
        <f t="shared" si="13"/>
        <v>119</v>
      </c>
      <c r="BK118" s="2" t="str">
        <f t="shared" si="14"/>
        <v/>
      </c>
      <c r="BL118" s="302">
        <f t="shared" si="15"/>
        <v>126</v>
      </c>
      <c r="BM118" s="260"/>
    </row>
    <row r="119" spans="7:65" x14ac:dyDescent="0.15">
      <c r="G119" s="8"/>
      <c r="H119" s="302">
        <v>73</v>
      </c>
      <c r="I119" s="260"/>
      <c r="J119" s="303"/>
      <c r="K119" s="304"/>
      <c r="L119" s="304"/>
      <c r="M119" s="304"/>
      <c r="N119" s="305"/>
      <c r="O119" s="306"/>
      <c r="P119" s="95"/>
      <c r="Q119" s="95"/>
      <c r="R119" s="95"/>
      <c r="S119" s="307"/>
      <c r="T119" s="94"/>
      <c r="U119" s="95"/>
      <c r="V119" s="95"/>
      <c r="W119" s="95"/>
      <c r="X119" s="96"/>
      <c r="Y119" s="306" t="str">
        <f t="shared" si="10"/>
        <v/>
      </c>
      <c r="Z119" s="95"/>
      <c r="AA119" s="95"/>
      <c r="AB119" s="95"/>
      <c r="AC119" s="307"/>
      <c r="AD119" s="94" t="str">
        <f t="shared" si="11"/>
        <v/>
      </c>
      <c r="AE119" s="95"/>
      <c r="AF119" s="95"/>
      <c r="AG119" s="95"/>
      <c r="AH119" s="96"/>
      <c r="AI119" s="97"/>
      <c r="AJ119" s="98"/>
      <c r="AK119" s="99"/>
      <c r="AL119" s="100"/>
      <c r="AM119" s="100"/>
      <c r="AN119" s="100"/>
      <c r="AO119" s="101"/>
      <c r="AP119" s="102" t="str">
        <f t="shared" si="12"/>
        <v/>
      </c>
      <c r="AQ119" s="103"/>
      <c r="AR119" s="104"/>
      <c r="AS119" s="105"/>
      <c r="AT119" s="105"/>
      <c r="AU119" s="105"/>
      <c r="AV119" s="106"/>
      <c r="AW119" s="99"/>
      <c r="AX119" s="100"/>
      <c r="AY119" s="100"/>
      <c r="AZ119" s="100"/>
      <c r="BA119" s="101"/>
      <c r="BB119" s="8"/>
      <c r="BD119" s="23"/>
      <c r="BI119" s="2">
        <f t="shared" si="16"/>
        <v>2026</v>
      </c>
      <c r="BJ119" s="2">
        <f t="shared" si="13"/>
        <v>119</v>
      </c>
      <c r="BK119" s="2" t="str">
        <f t="shared" si="14"/>
        <v/>
      </c>
      <c r="BL119" s="302">
        <f t="shared" si="15"/>
        <v>126</v>
      </c>
      <c r="BM119" s="260"/>
    </row>
    <row r="120" spans="7:65" x14ac:dyDescent="0.15">
      <c r="G120" s="8"/>
      <c r="H120" s="302">
        <v>74</v>
      </c>
      <c r="I120" s="260"/>
      <c r="J120" s="303"/>
      <c r="K120" s="304"/>
      <c r="L120" s="304"/>
      <c r="M120" s="304"/>
      <c r="N120" s="305"/>
      <c r="O120" s="306"/>
      <c r="P120" s="95"/>
      <c r="Q120" s="95"/>
      <c r="R120" s="95"/>
      <c r="S120" s="307"/>
      <c r="T120" s="94"/>
      <c r="U120" s="95"/>
      <c r="V120" s="95"/>
      <c r="W120" s="95"/>
      <c r="X120" s="96"/>
      <c r="Y120" s="306" t="str">
        <f t="shared" si="10"/>
        <v/>
      </c>
      <c r="Z120" s="95"/>
      <c r="AA120" s="95"/>
      <c r="AB120" s="95"/>
      <c r="AC120" s="307"/>
      <c r="AD120" s="94" t="str">
        <f t="shared" si="11"/>
        <v/>
      </c>
      <c r="AE120" s="95"/>
      <c r="AF120" s="95"/>
      <c r="AG120" s="95"/>
      <c r="AH120" s="96"/>
      <c r="AI120" s="97"/>
      <c r="AJ120" s="98"/>
      <c r="AK120" s="99"/>
      <c r="AL120" s="100"/>
      <c r="AM120" s="100"/>
      <c r="AN120" s="100"/>
      <c r="AO120" s="101"/>
      <c r="AP120" s="102" t="str">
        <f t="shared" si="12"/>
        <v/>
      </c>
      <c r="AQ120" s="103"/>
      <c r="AR120" s="104"/>
      <c r="AS120" s="105"/>
      <c r="AT120" s="105"/>
      <c r="AU120" s="105"/>
      <c r="AV120" s="106"/>
      <c r="AW120" s="99"/>
      <c r="AX120" s="100"/>
      <c r="AY120" s="100"/>
      <c r="AZ120" s="100"/>
      <c r="BA120" s="101"/>
      <c r="BB120" s="8"/>
      <c r="BD120" s="23"/>
      <c r="BI120" s="2">
        <f t="shared" si="16"/>
        <v>2026</v>
      </c>
      <c r="BJ120" s="2">
        <f t="shared" si="13"/>
        <v>119</v>
      </c>
      <c r="BK120" s="2" t="str">
        <f t="shared" si="14"/>
        <v/>
      </c>
      <c r="BL120" s="302">
        <f t="shared" si="15"/>
        <v>126</v>
      </c>
      <c r="BM120" s="260"/>
    </row>
    <row r="121" spans="7:65" x14ac:dyDescent="0.15">
      <c r="G121" s="8"/>
      <c r="H121" s="302">
        <v>75</v>
      </c>
      <c r="I121" s="260"/>
      <c r="J121" s="303"/>
      <c r="K121" s="304"/>
      <c r="L121" s="304"/>
      <c r="M121" s="304"/>
      <c r="N121" s="305"/>
      <c r="O121" s="306"/>
      <c r="P121" s="95"/>
      <c r="Q121" s="95"/>
      <c r="R121" s="95"/>
      <c r="S121" s="307"/>
      <c r="T121" s="94"/>
      <c r="U121" s="95"/>
      <c r="V121" s="95"/>
      <c r="W121" s="95"/>
      <c r="X121" s="96"/>
      <c r="Y121" s="306" t="str">
        <f t="shared" si="10"/>
        <v/>
      </c>
      <c r="Z121" s="95"/>
      <c r="AA121" s="95"/>
      <c r="AB121" s="95"/>
      <c r="AC121" s="307"/>
      <c r="AD121" s="94" t="str">
        <f t="shared" si="11"/>
        <v/>
      </c>
      <c r="AE121" s="95"/>
      <c r="AF121" s="95"/>
      <c r="AG121" s="95"/>
      <c r="AH121" s="96"/>
      <c r="AI121" s="97"/>
      <c r="AJ121" s="98"/>
      <c r="AK121" s="99"/>
      <c r="AL121" s="100"/>
      <c r="AM121" s="100"/>
      <c r="AN121" s="100"/>
      <c r="AO121" s="101"/>
      <c r="AP121" s="102" t="str">
        <f t="shared" si="12"/>
        <v/>
      </c>
      <c r="AQ121" s="103"/>
      <c r="AR121" s="104"/>
      <c r="AS121" s="105"/>
      <c r="AT121" s="105"/>
      <c r="AU121" s="105"/>
      <c r="AV121" s="106"/>
      <c r="AW121" s="99"/>
      <c r="AX121" s="100"/>
      <c r="AY121" s="100"/>
      <c r="AZ121" s="100"/>
      <c r="BA121" s="101"/>
      <c r="BB121" s="8"/>
      <c r="BD121" s="23"/>
      <c r="BI121" s="2">
        <f t="shared" si="16"/>
        <v>2026</v>
      </c>
      <c r="BJ121" s="2">
        <f t="shared" si="13"/>
        <v>119</v>
      </c>
      <c r="BK121" s="2" t="str">
        <f t="shared" si="14"/>
        <v/>
      </c>
      <c r="BL121" s="302">
        <f t="shared" si="15"/>
        <v>126</v>
      </c>
      <c r="BM121" s="260"/>
    </row>
    <row r="122" spans="7:65" x14ac:dyDescent="0.15">
      <c r="G122" s="8"/>
      <c r="H122" s="302">
        <v>76</v>
      </c>
      <c r="I122" s="260"/>
      <c r="J122" s="303"/>
      <c r="K122" s="304"/>
      <c r="L122" s="304"/>
      <c r="M122" s="304"/>
      <c r="N122" s="305"/>
      <c r="O122" s="306"/>
      <c r="P122" s="95"/>
      <c r="Q122" s="95"/>
      <c r="R122" s="95"/>
      <c r="S122" s="307"/>
      <c r="T122" s="94"/>
      <c r="U122" s="95"/>
      <c r="V122" s="95"/>
      <c r="W122" s="95"/>
      <c r="X122" s="96"/>
      <c r="Y122" s="306" t="str">
        <f t="shared" si="10"/>
        <v/>
      </c>
      <c r="Z122" s="95"/>
      <c r="AA122" s="95"/>
      <c r="AB122" s="95"/>
      <c r="AC122" s="307"/>
      <c r="AD122" s="94" t="str">
        <f t="shared" si="11"/>
        <v/>
      </c>
      <c r="AE122" s="95"/>
      <c r="AF122" s="95"/>
      <c r="AG122" s="95"/>
      <c r="AH122" s="96"/>
      <c r="AI122" s="97"/>
      <c r="AJ122" s="98"/>
      <c r="AK122" s="99"/>
      <c r="AL122" s="100"/>
      <c r="AM122" s="100"/>
      <c r="AN122" s="100"/>
      <c r="AO122" s="101"/>
      <c r="AP122" s="102" t="str">
        <f t="shared" si="12"/>
        <v/>
      </c>
      <c r="AQ122" s="103"/>
      <c r="AR122" s="104"/>
      <c r="AS122" s="105"/>
      <c r="AT122" s="105"/>
      <c r="AU122" s="105"/>
      <c r="AV122" s="106"/>
      <c r="AW122" s="99"/>
      <c r="AX122" s="100"/>
      <c r="AY122" s="100"/>
      <c r="AZ122" s="100"/>
      <c r="BA122" s="101"/>
      <c r="BB122" s="8"/>
      <c r="BD122" s="23"/>
      <c r="BI122" s="2">
        <f t="shared" si="16"/>
        <v>2026</v>
      </c>
      <c r="BJ122" s="2">
        <f t="shared" si="13"/>
        <v>119</v>
      </c>
      <c r="BK122" s="2" t="str">
        <f t="shared" si="14"/>
        <v/>
      </c>
      <c r="BL122" s="302">
        <f t="shared" si="15"/>
        <v>126</v>
      </c>
      <c r="BM122" s="260"/>
    </row>
    <row r="123" spans="7:65" x14ac:dyDescent="0.15">
      <c r="G123" s="8"/>
      <c r="H123" s="302">
        <v>77</v>
      </c>
      <c r="I123" s="260"/>
      <c r="J123" s="303"/>
      <c r="K123" s="304"/>
      <c r="L123" s="304"/>
      <c r="M123" s="304"/>
      <c r="N123" s="305"/>
      <c r="O123" s="306"/>
      <c r="P123" s="95"/>
      <c r="Q123" s="95"/>
      <c r="R123" s="95"/>
      <c r="S123" s="307"/>
      <c r="T123" s="94"/>
      <c r="U123" s="95"/>
      <c r="V123" s="95"/>
      <c r="W123" s="95"/>
      <c r="X123" s="96"/>
      <c r="Y123" s="306" t="str">
        <f t="shared" si="10"/>
        <v/>
      </c>
      <c r="Z123" s="95"/>
      <c r="AA123" s="95"/>
      <c r="AB123" s="95"/>
      <c r="AC123" s="307"/>
      <c r="AD123" s="94" t="str">
        <f t="shared" si="11"/>
        <v/>
      </c>
      <c r="AE123" s="95"/>
      <c r="AF123" s="95"/>
      <c r="AG123" s="95"/>
      <c r="AH123" s="96"/>
      <c r="AI123" s="97"/>
      <c r="AJ123" s="98"/>
      <c r="AK123" s="99"/>
      <c r="AL123" s="100"/>
      <c r="AM123" s="100"/>
      <c r="AN123" s="100"/>
      <c r="AO123" s="101"/>
      <c r="AP123" s="102" t="str">
        <f t="shared" si="12"/>
        <v/>
      </c>
      <c r="AQ123" s="103"/>
      <c r="AR123" s="104"/>
      <c r="AS123" s="105"/>
      <c r="AT123" s="105"/>
      <c r="AU123" s="105"/>
      <c r="AV123" s="106"/>
      <c r="AW123" s="99"/>
      <c r="AX123" s="100"/>
      <c r="AY123" s="100"/>
      <c r="AZ123" s="100"/>
      <c r="BA123" s="101"/>
      <c r="BB123" s="8"/>
      <c r="BD123" s="23"/>
      <c r="BI123" s="2">
        <f t="shared" si="16"/>
        <v>2026</v>
      </c>
      <c r="BJ123" s="2">
        <f t="shared" si="13"/>
        <v>119</v>
      </c>
      <c r="BK123" s="2" t="str">
        <f t="shared" si="14"/>
        <v/>
      </c>
      <c r="BL123" s="302">
        <f t="shared" si="15"/>
        <v>126</v>
      </c>
      <c r="BM123" s="260"/>
    </row>
    <row r="124" spans="7:65" x14ac:dyDescent="0.15">
      <c r="G124" s="8"/>
      <c r="H124" s="302">
        <v>78</v>
      </c>
      <c r="I124" s="260"/>
      <c r="J124" s="303"/>
      <c r="K124" s="304"/>
      <c r="L124" s="304"/>
      <c r="M124" s="304"/>
      <c r="N124" s="305"/>
      <c r="O124" s="306"/>
      <c r="P124" s="95"/>
      <c r="Q124" s="95"/>
      <c r="R124" s="95"/>
      <c r="S124" s="307"/>
      <c r="T124" s="94"/>
      <c r="U124" s="95"/>
      <c r="V124" s="95"/>
      <c r="W124" s="95"/>
      <c r="X124" s="96"/>
      <c r="Y124" s="306" t="str">
        <f t="shared" si="10"/>
        <v/>
      </c>
      <c r="Z124" s="95"/>
      <c r="AA124" s="95"/>
      <c r="AB124" s="95"/>
      <c r="AC124" s="307"/>
      <c r="AD124" s="94" t="str">
        <f t="shared" si="11"/>
        <v/>
      </c>
      <c r="AE124" s="95"/>
      <c r="AF124" s="95"/>
      <c r="AG124" s="95"/>
      <c r="AH124" s="96"/>
      <c r="AI124" s="97"/>
      <c r="AJ124" s="98"/>
      <c r="AK124" s="99"/>
      <c r="AL124" s="100"/>
      <c r="AM124" s="100"/>
      <c r="AN124" s="100"/>
      <c r="AO124" s="101"/>
      <c r="AP124" s="102" t="str">
        <f t="shared" si="12"/>
        <v/>
      </c>
      <c r="AQ124" s="103"/>
      <c r="AR124" s="104"/>
      <c r="AS124" s="105"/>
      <c r="AT124" s="105"/>
      <c r="AU124" s="105"/>
      <c r="AV124" s="106"/>
      <c r="AW124" s="99"/>
      <c r="AX124" s="100"/>
      <c r="AY124" s="100"/>
      <c r="AZ124" s="100"/>
      <c r="BA124" s="101"/>
      <c r="BB124" s="8"/>
      <c r="BD124" s="23"/>
      <c r="BI124" s="2">
        <f t="shared" si="16"/>
        <v>2026</v>
      </c>
      <c r="BJ124" s="2">
        <f t="shared" si="13"/>
        <v>119</v>
      </c>
      <c r="BK124" s="2" t="str">
        <f t="shared" si="14"/>
        <v/>
      </c>
      <c r="BL124" s="302">
        <f t="shared" si="15"/>
        <v>126</v>
      </c>
      <c r="BM124" s="260"/>
    </row>
    <row r="125" spans="7:65" x14ac:dyDescent="0.15">
      <c r="G125" s="8"/>
      <c r="H125" s="302">
        <v>79</v>
      </c>
      <c r="I125" s="260"/>
      <c r="J125" s="303"/>
      <c r="K125" s="304"/>
      <c r="L125" s="304"/>
      <c r="M125" s="304"/>
      <c r="N125" s="305"/>
      <c r="O125" s="306"/>
      <c r="P125" s="95"/>
      <c r="Q125" s="95"/>
      <c r="R125" s="95"/>
      <c r="S125" s="307"/>
      <c r="T125" s="94"/>
      <c r="U125" s="95"/>
      <c r="V125" s="95"/>
      <c r="W125" s="95"/>
      <c r="X125" s="96"/>
      <c r="Y125" s="306" t="str">
        <f t="shared" si="10"/>
        <v/>
      </c>
      <c r="Z125" s="95"/>
      <c r="AA125" s="95"/>
      <c r="AB125" s="95"/>
      <c r="AC125" s="307"/>
      <c r="AD125" s="94" t="str">
        <f t="shared" si="11"/>
        <v/>
      </c>
      <c r="AE125" s="95"/>
      <c r="AF125" s="95"/>
      <c r="AG125" s="95"/>
      <c r="AH125" s="96"/>
      <c r="AI125" s="97"/>
      <c r="AJ125" s="98"/>
      <c r="AK125" s="99"/>
      <c r="AL125" s="100"/>
      <c r="AM125" s="100"/>
      <c r="AN125" s="100"/>
      <c r="AO125" s="101"/>
      <c r="AP125" s="102" t="str">
        <f t="shared" si="12"/>
        <v/>
      </c>
      <c r="AQ125" s="103"/>
      <c r="AR125" s="104"/>
      <c r="AS125" s="105"/>
      <c r="AT125" s="105"/>
      <c r="AU125" s="105"/>
      <c r="AV125" s="106"/>
      <c r="AW125" s="99"/>
      <c r="AX125" s="100"/>
      <c r="AY125" s="100"/>
      <c r="AZ125" s="100"/>
      <c r="BA125" s="101"/>
      <c r="BB125" s="8"/>
      <c r="BD125" s="23"/>
      <c r="BI125" s="2">
        <f t="shared" si="16"/>
        <v>2026</v>
      </c>
      <c r="BJ125" s="2">
        <f t="shared" si="13"/>
        <v>119</v>
      </c>
      <c r="BK125" s="2" t="str">
        <f t="shared" si="14"/>
        <v/>
      </c>
      <c r="BL125" s="302">
        <f t="shared" si="15"/>
        <v>126</v>
      </c>
      <c r="BM125" s="260"/>
    </row>
    <row r="126" spans="7:65" x14ac:dyDescent="0.15">
      <c r="G126" s="8"/>
      <c r="H126" s="302">
        <v>80</v>
      </c>
      <c r="I126" s="260"/>
      <c r="J126" s="303"/>
      <c r="K126" s="304"/>
      <c r="L126" s="304"/>
      <c r="M126" s="304"/>
      <c r="N126" s="305"/>
      <c r="O126" s="306"/>
      <c r="P126" s="95"/>
      <c r="Q126" s="95"/>
      <c r="R126" s="95"/>
      <c r="S126" s="307"/>
      <c r="T126" s="94"/>
      <c r="U126" s="95"/>
      <c r="V126" s="95"/>
      <c r="W126" s="95"/>
      <c r="X126" s="96"/>
      <c r="Y126" s="306" t="str">
        <f t="shared" si="10"/>
        <v/>
      </c>
      <c r="Z126" s="95"/>
      <c r="AA126" s="95"/>
      <c r="AB126" s="95"/>
      <c r="AC126" s="307"/>
      <c r="AD126" s="94" t="str">
        <f t="shared" si="11"/>
        <v/>
      </c>
      <c r="AE126" s="95"/>
      <c r="AF126" s="95"/>
      <c r="AG126" s="95"/>
      <c r="AH126" s="96"/>
      <c r="AI126" s="97"/>
      <c r="AJ126" s="98"/>
      <c r="AK126" s="99"/>
      <c r="AL126" s="100"/>
      <c r="AM126" s="100"/>
      <c r="AN126" s="100"/>
      <c r="AO126" s="101"/>
      <c r="AP126" s="102" t="str">
        <f t="shared" si="12"/>
        <v/>
      </c>
      <c r="AQ126" s="103"/>
      <c r="AR126" s="104"/>
      <c r="AS126" s="105"/>
      <c r="AT126" s="105"/>
      <c r="AU126" s="105"/>
      <c r="AV126" s="106"/>
      <c r="AW126" s="99"/>
      <c r="AX126" s="100"/>
      <c r="AY126" s="100"/>
      <c r="AZ126" s="100"/>
      <c r="BA126" s="101"/>
      <c r="BB126" s="8"/>
      <c r="BD126" s="23"/>
      <c r="BI126" s="2">
        <f t="shared" si="16"/>
        <v>2026</v>
      </c>
      <c r="BJ126" s="2">
        <f t="shared" si="13"/>
        <v>119</v>
      </c>
      <c r="BK126" s="2" t="str">
        <f t="shared" si="14"/>
        <v/>
      </c>
      <c r="BL126" s="302">
        <f t="shared" si="15"/>
        <v>126</v>
      </c>
      <c r="BM126" s="260"/>
    </row>
    <row r="127" spans="7:65" x14ac:dyDescent="0.15">
      <c r="G127" s="8"/>
      <c r="H127" s="302">
        <v>81</v>
      </c>
      <c r="I127" s="260"/>
      <c r="J127" s="303"/>
      <c r="K127" s="304"/>
      <c r="L127" s="304"/>
      <c r="M127" s="304"/>
      <c r="N127" s="305"/>
      <c r="O127" s="306"/>
      <c r="P127" s="95"/>
      <c r="Q127" s="95"/>
      <c r="R127" s="95"/>
      <c r="S127" s="307"/>
      <c r="T127" s="94"/>
      <c r="U127" s="95"/>
      <c r="V127" s="95"/>
      <c r="W127" s="95"/>
      <c r="X127" s="96"/>
      <c r="Y127" s="306" t="str">
        <f t="shared" si="10"/>
        <v/>
      </c>
      <c r="Z127" s="95"/>
      <c r="AA127" s="95"/>
      <c r="AB127" s="95"/>
      <c r="AC127" s="307"/>
      <c r="AD127" s="94" t="str">
        <f t="shared" si="11"/>
        <v/>
      </c>
      <c r="AE127" s="95"/>
      <c r="AF127" s="95"/>
      <c r="AG127" s="95"/>
      <c r="AH127" s="96"/>
      <c r="AI127" s="97"/>
      <c r="AJ127" s="98"/>
      <c r="AK127" s="99"/>
      <c r="AL127" s="100"/>
      <c r="AM127" s="100"/>
      <c r="AN127" s="100"/>
      <c r="AO127" s="101"/>
      <c r="AP127" s="102" t="str">
        <f t="shared" si="12"/>
        <v/>
      </c>
      <c r="AQ127" s="103"/>
      <c r="AR127" s="104"/>
      <c r="AS127" s="105"/>
      <c r="AT127" s="105"/>
      <c r="AU127" s="105"/>
      <c r="AV127" s="106"/>
      <c r="AW127" s="99"/>
      <c r="AX127" s="100"/>
      <c r="AY127" s="100"/>
      <c r="AZ127" s="100"/>
      <c r="BA127" s="101"/>
      <c r="BB127" s="8"/>
      <c r="BD127" s="23"/>
      <c r="BI127" s="2">
        <f t="shared" si="16"/>
        <v>2026</v>
      </c>
      <c r="BJ127" s="2">
        <f t="shared" si="13"/>
        <v>119</v>
      </c>
      <c r="BK127" s="2" t="str">
        <f t="shared" si="14"/>
        <v/>
      </c>
      <c r="BL127" s="302">
        <f t="shared" si="15"/>
        <v>126</v>
      </c>
      <c r="BM127" s="260"/>
    </row>
    <row r="128" spans="7:65" x14ac:dyDescent="0.15">
      <c r="G128" s="8"/>
      <c r="H128" s="302">
        <v>82</v>
      </c>
      <c r="I128" s="260"/>
      <c r="J128" s="303"/>
      <c r="K128" s="304"/>
      <c r="L128" s="304"/>
      <c r="M128" s="304"/>
      <c r="N128" s="305"/>
      <c r="O128" s="306"/>
      <c r="P128" s="95"/>
      <c r="Q128" s="95"/>
      <c r="R128" s="95"/>
      <c r="S128" s="307"/>
      <c r="T128" s="94"/>
      <c r="U128" s="95"/>
      <c r="V128" s="95"/>
      <c r="W128" s="95"/>
      <c r="X128" s="96"/>
      <c r="Y128" s="306" t="str">
        <f t="shared" si="10"/>
        <v/>
      </c>
      <c r="Z128" s="95"/>
      <c r="AA128" s="95"/>
      <c r="AB128" s="95"/>
      <c r="AC128" s="307"/>
      <c r="AD128" s="94" t="str">
        <f t="shared" si="11"/>
        <v/>
      </c>
      <c r="AE128" s="95"/>
      <c r="AF128" s="95"/>
      <c r="AG128" s="95"/>
      <c r="AH128" s="96"/>
      <c r="AI128" s="97"/>
      <c r="AJ128" s="98"/>
      <c r="AK128" s="99"/>
      <c r="AL128" s="100"/>
      <c r="AM128" s="100"/>
      <c r="AN128" s="100"/>
      <c r="AO128" s="101"/>
      <c r="AP128" s="102" t="str">
        <f t="shared" si="12"/>
        <v/>
      </c>
      <c r="AQ128" s="103"/>
      <c r="AR128" s="104"/>
      <c r="AS128" s="105"/>
      <c r="AT128" s="105"/>
      <c r="AU128" s="105"/>
      <c r="AV128" s="106"/>
      <c r="AW128" s="99"/>
      <c r="AX128" s="100"/>
      <c r="AY128" s="100"/>
      <c r="AZ128" s="100"/>
      <c r="BA128" s="101"/>
      <c r="BB128" s="8"/>
      <c r="BD128" s="23"/>
      <c r="BI128" s="2">
        <f t="shared" si="16"/>
        <v>2026</v>
      </c>
      <c r="BJ128" s="2">
        <f t="shared" si="13"/>
        <v>119</v>
      </c>
      <c r="BK128" s="2" t="str">
        <f t="shared" si="14"/>
        <v/>
      </c>
      <c r="BL128" s="302">
        <f t="shared" si="15"/>
        <v>126</v>
      </c>
      <c r="BM128" s="260"/>
    </row>
    <row r="129" spans="7:65" x14ac:dyDescent="0.15">
      <c r="G129" s="8"/>
      <c r="H129" s="302">
        <v>83</v>
      </c>
      <c r="I129" s="260"/>
      <c r="J129" s="303"/>
      <c r="K129" s="304"/>
      <c r="L129" s="304"/>
      <c r="M129" s="304"/>
      <c r="N129" s="305"/>
      <c r="O129" s="306"/>
      <c r="P129" s="95"/>
      <c r="Q129" s="95"/>
      <c r="R129" s="95"/>
      <c r="S129" s="307"/>
      <c r="T129" s="94"/>
      <c r="U129" s="95"/>
      <c r="V129" s="95"/>
      <c r="W129" s="95"/>
      <c r="X129" s="96"/>
      <c r="Y129" s="306" t="str">
        <f t="shared" si="10"/>
        <v/>
      </c>
      <c r="Z129" s="95"/>
      <c r="AA129" s="95"/>
      <c r="AB129" s="95"/>
      <c r="AC129" s="307"/>
      <c r="AD129" s="94" t="str">
        <f t="shared" si="11"/>
        <v/>
      </c>
      <c r="AE129" s="95"/>
      <c r="AF129" s="95"/>
      <c r="AG129" s="95"/>
      <c r="AH129" s="96"/>
      <c r="AI129" s="97"/>
      <c r="AJ129" s="98"/>
      <c r="AK129" s="99"/>
      <c r="AL129" s="100"/>
      <c r="AM129" s="100"/>
      <c r="AN129" s="100"/>
      <c r="AO129" s="101"/>
      <c r="AP129" s="102" t="str">
        <f t="shared" si="12"/>
        <v/>
      </c>
      <c r="AQ129" s="103"/>
      <c r="AR129" s="104"/>
      <c r="AS129" s="105"/>
      <c r="AT129" s="105"/>
      <c r="AU129" s="105"/>
      <c r="AV129" s="106"/>
      <c r="AW129" s="99"/>
      <c r="AX129" s="100"/>
      <c r="AY129" s="100"/>
      <c r="AZ129" s="100"/>
      <c r="BA129" s="101"/>
      <c r="BB129" s="8"/>
      <c r="BD129" s="23"/>
      <c r="BI129" s="2">
        <f t="shared" si="16"/>
        <v>2026</v>
      </c>
      <c r="BJ129" s="2">
        <f t="shared" si="13"/>
        <v>119</v>
      </c>
      <c r="BK129" s="2" t="str">
        <f t="shared" si="14"/>
        <v/>
      </c>
      <c r="BL129" s="302">
        <f t="shared" si="15"/>
        <v>126</v>
      </c>
      <c r="BM129" s="260"/>
    </row>
    <row r="130" spans="7:65" x14ac:dyDescent="0.15">
      <c r="G130" s="8"/>
      <c r="H130" s="302">
        <v>84</v>
      </c>
      <c r="I130" s="260"/>
      <c r="J130" s="303"/>
      <c r="K130" s="304"/>
      <c r="L130" s="304"/>
      <c r="M130" s="304"/>
      <c r="N130" s="305"/>
      <c r="O130" s="306"/>
      <c r="P130" s="95"/>
      <c r="Q130" s="95"/>
      <c r="R130" s="95"/>
      <c r="S130" s="307"/>
      <c r="T130" s="94"/>
      <c r="U130" s="95"/>
      <c r="V130" s="95"/>
      <c r="W130" s="95"/>
      <c r="X130" s="96"/>
      <c r="Y130" s="306" t="str">
        <f t="shared" si="10"/>
        <v/>
      </c>
      <c r="Z130" s="95"/>
      <c r="AA130" s="95"/>
      <c r="AB130" s="95"/>
      <c r="AC130" s="307"/>
      <c r="AD130" s="94" t="str">
        <f t="shared" si="11"/>
        <v/>
      </c>
      <c r="AE130" s="95"/>
      <c r="AF130" s="95"/>
      <c r="AG130" s="95"/>
      <c r="AH130" s="96"/>
      <c r="AI130" s="97"/>
      <c r="AJ130" s="98"/>
      <c r="AK130" s="99"/>
      <c r="AL130" s="100"/>
      <c r="AM130" s="100"/>
      <c r="AN130" s="100"/>
      <c r="AO130" s="101"/>
      <c r="AP130" s="102" t="str">
        <f t="shared" si="12"/>
        <v/>
      </c>
      <c r="AQ130" s="103"/>
      <c r="AR130" s="104"/>
      <c r="AS130" s="105"/>
      <c r="AT130" s="105"/>
      <c r="AU130" s="105"/>
      <c r="AV130" s="106"/>
      <c r="AW130" s="99"/>
      <c r="AX130" s="100"/>
      <c r="AY130" s="100"/>
      <c r="AZ130" s="100"/>
      <c r="BA130" s="101"/>
      <c r="BB130" s="8"/>
      <c r="BD130" s="23"/>
      <c r="BI130" s="2">
        <f t="shared" si="16"/>
        <v>2026</v>
      </c>
      <c r="BJ130" s="2">
        <f t="shared" si="13"/>
        <v>119</v>
      </c>
      <c r="BK130" s="2" t="str">
        <f t="shared" si="14"/>
        <v/>
      </c>
      <c r="BL130" s="302">
        <f t="shared" si="15"/>
        <v>126</v>
      </c>
      <c r="BM130" s="260"/>
    </row>
    <row r="131" spans="7:65" x14ac:dyDescent="0.15">
      <c r="G131" s="8"/>
      <c r="H131" s="302">
        <v>85</v>
      </c>
      <c r="I131" s="260"/>
      <c r="J131" s="303"/>
      <c r="K131" s="304"/>
      <c r="L131" s="304"/>
      <c r="M131" s="304"/>
      <c r="N131" s="305"/>
      <c r="O131" s="306"/>
      <c r="P131" s="95"/>
      <c r="Q131" s="95"/>
      <c r="R131" s="95"/>
      <c r="S131" s="307"/>
      <c r="T131" s="94"/>
      <c r="U131" s="95"/>
      <c r="V131" s="95"/>
      <c r="W131" s="95"/>
      <c r="X131" s="96"/>
      <c r="Y131" s="306" t="str">
        <f t="shared" si="10"/>
        <v/>
      </c>
      <c r="Z131" s="95"/>
      <c r="AA131" s="95"/>
      <c r="AB131" s="95"/>
      <c r="AC131" s="307"/>
      <c r="AD131" s="94" t="str">
        <f t="shared" si="11"/>
        <v/>
      </c>
      <c r="AE131" s="95"/>
      <c r="AF131" s="95"/>
      <c r="AG131" s="95"/>
      <c r="AH131" s="96"/>
      <c r="AI131" s="97"/>
      <c r="AJ131" s="98"/>
      <c r="AK131" s="99"/>
      <c r="AL131" s="100"/>
      <c r="AM131" s="100"/>
      <c r="AN131" s="100"/>
      <c r="AO131" s="101"/>
      <c r="AP131" s="102" t="str">
        <f t="shared" si="12"/>
        <v/>
      </c>
      <c r="AQ131" s="103"/>
      <c r="AR131" s="104"/>
      <c r="AS131" s="105"/>
      <c r="AT131" s="105"/>
      <c r="AU131" s="105"/>
      <c r="AV131" s="106"/>
      <c r="AW131" s="99"/>
      <c r="AX131" s="100"/>
      <c r="AY131" s="100"/>
      <c r="AZ131" s="100"/>
      <c r="BA131" s="101"/>
      <c r="BB131" s="8"/>
      <c r="BD131" s="23"/>
      <c r="BI131" s="2">
        <f t="shared" si="16"/>
        <v>2026</v>
      </c>
      <c r="BJ131" s="2">
        <f t="shared" si="13"/>
        <v>119</v>
      </c>
      <c r="BK131" s="2" t="str">
        <f t="shared" si="14"/>
        <v/>
      </c>
      <c r="BL131" s="302">
        <f t="shared" si="15"/>
        <v>126</v>
      </c>
      <c r="BM131" s="260"/>
    </row>
    <row r="132" spans="7:65" x14ac:dyDescent="0.15">
      <c r="G132" s="8"/>
      <c r="H132" s="302">
        <v>86</v>
      </c>
      <c r="I132" s="260"/>
      <c r="J132" s="303"/>
      <c r="K132" s="304"/>
      <c r="L132" s="304"/>
      <c r="M132" s="304"/>
      <c r="N132" s="305"/>
      <c r="O132" s="306"/>
      <c r="P132" s="95"/>
      <c r="Q132" s="95"/>
      <c r="R132" s="95"/>
      <c r="S132" s="307"/>
      <c r="T132" s="94"/>
      <c r="U132" s="95"/>
      <c r="V132" s="95"/>
      <c r="W132" s="95"/>
      <c r="X132" s="96"/>
      <c r="Y132" s="306" t="str">
        <f t="shared" si="10"/>
        <v/>
      </c>
      <c r="Z132" s="95"/>
      <c r="AA132" s="95"/>
      <c r="AB132" s="95"/>
      <c r="AC132" s="307"/>
      <c r="AD132" s="94" t="str">
        <f t="shared" si="11"/>
        <v/>
      </c>
      <c r="AE132" s="95"/>
      <c r="AF132" s="95"/>
      <c r="AG132" s="95"/>
      <c r="AH132" s="96"/>
      <c r="AI132" s="97"/>
      <c r="AJ132" s="98"/>
      <c r="AK132" s="99"/>
      <c r="AL132" s="100"/>
      <c r="AM132" s="100"/>
      <c r="AN132" s="100"/>
      <c r="AO132" s="101"/>
      <c r="AP132" s="102" t="str">
        <f t="shared" si="12"/>
        <v/>
      </c>
      <c r="AQ132" s="103"/>
      <c r="AR132" s="104"/>
      <c r="AS132" s="105"/>
      <c r="AT132" s="105"/>
      <c r="AU132" s="105"/>
      <c r="AV132" s="106"/>
      <c r="AW132" s="99"/>
      <c r="AX132" s="100"/>
      <c r="AY132" s="100"/>
      <c r="AZ132" s="100"/>
      <c r="BA132" s="101"/>
      <c r="BB132" s="8"/>
      <c r="BD132" s="23"/>
      <c r="BI132" s="2">
        <f t="shared" si="16"/>
        <v>2026</v>
      </c>
      <c r="BJ132" s="2">
        <f t="shared" si="13"/>
        <v>119</v>
      </c>
      <c r="BK132" s="2" t="str">
        <f t="shared" si="14"/>
        <v/>
      </c>
      <c r="BL132" s="302">
        <f t="shared" si="15"/>
        <v>126</v>
      </c>
      <c r="BM132" s="260"/>
    </row>
    <row r="133" spans="7:65" x14ac:dyDescent="0.15">
      <c r="G133" s="8"/>
      <c r="H133" s="302">
        <v>87</v>
      </c>
      <c r="I133" s="260"/>
      <c r="J133" s="303"/>
      <c r="K133" s="304"/>
      <c r="L133" s="304"/>
      <c r="M133" s="304"/>
      <c r="N133" s="305"/>
      <c r="O133" s="306"/>
      <c r="P133" s="95"/>
      <c r="Q133" s="95"/>
      <c r="R133" s="95"/>
      <c r="S133" s="307"/>
      <c r="T133" s="94"/>
      <c r="U133" s="95"/>
      <c r="V133" s="95"/>
      <c r="W133" s="95"/>
      <c r="X133" s="96"/>
      <c r="Y133" s="306" t="str">
        <f t="shared" si="10"/>
        <v/>
      </c>
      <c r="Z133" s="95"/>
      <c r="AA133" s="95"/>
      <c r="AB133" s="95"/>
      <c r="AC133" s="307"/>
      <c r="AD133" s="94" t="str">
        <f t="shared" si="11"/>
        <v/>
      </c>
      <c r="AE133" s="95"/>
      <c r="AF133" s="95"/>
      <c r="AG133" s="95"/>
      <c r="AH133" s="96"/>
      <c r="AI133" s="97"/>
      <c r="AJ133" s="98"/>
      <c r="AK133" s="99"/>
      <c r="AL133" s="100"/>
      <c r="AM133" s="100"/>
      <c r="AN133" s="100"/>
      <c r="AO133" s="101"/>
      <c r="AP133" s="102" t="str">
        <f t="shared" si="12"/>
        <v/>
      </c>
      <c r="AQ133" s="103"/>
      <c r="AR133" s="104"/>
      <c r="AS133" s="105"/>
      <c r="AT133" s="105"/>
      <c r="AU133" s="105"/>
      <c r="AV133" s="106"/>
      <c r="AW133" s="99"/>
      <c r="AX133" s="100"/>
      <c r="AY133" s="100"/>
      <c r="AZ133" s="100"/>
      <c r="BA133" s="101"/>
      <c r="BB133" s="8"/>
      <c r="BD133" s="23"/>
      <c r="BI133" s="2">
        <f t="shared" si="16"/>
        <v>2026</v>
      </c>
      <c r="BJ133" s="2">
        <f t="shared" si="13"/>
        <v>119</v>
      </c>
      <c r="BK133" s="2" t="str">
        <f t="shared" si="14"/>
        <v/>
      </c>
      <c r="BL133" s="302">
        <f t="shared" si="15"/>
        <v>126</v>
      </c>
      <c r="BM133" s="260"/>
    </row>
    <row r="134" spans="7:65" x14ac:dyDescent="0.15">
      <c r="G134" s="8"/>
      <c r="H134" s="302">
        <v>88</v>
      </c>
      <c r="I134" s="260"/>
      <c r="J134" s="303"/>
      <c r="K134" s="304"/>
      <c r="L134" s="304"/>
      <c r="M134" s="304"/>
      <c r="N134" s="305"/>
      <c r="O134" s="306"/>
      <c r="P134" s="95"/>
      <c r="Q134" s="95"/>
      <c r="R134" s="95"/>
      <c r="S134" s="307"/>
      <c r="T134" s="94"/>
      <c r="U134" s="95"/>
      <c r="V134" s="95"/>
      <c r="W134" s="95"/>
      <c r="X134" s="96"/>
      <c r="Y134" s="306" t="str">
        <f t="shared" si="10"/>
        <v/>
      </c>
      <c r="Z134" s="95"/>
      <c r="AA134" s="95"/>
      <c r="AB134" s="95"/>
      <c r="AC134" s="307"/>
      <c r="AD134" s="94" t="str">
        <f t="shared" si="11"/>
        <v/>
      </c>
      <c r="AE134" s="95"/>
      <c r="AF134" s="95"/>
      <c r="AG134" s="95"/>
      <c r="AH134" s="96"/>
      <c r="AI134" s="97"/>
      <c r="AJ134" s="98"/>
      <c r="AK134" s="99"/>
      <c r="AL134" s="100"/>
      <c r="AM134" s="100"/>
      <c r="AN134" s="100"/>
      <c r="AO134" s="101"/>
      <c r="AP134" s="102" t="str">
        <f t="shared" si="12"/>
        <v/>
      </c>
      <c r="AQ134" s="103"/>
      <c r="AR134" s="104"/>
      <c r="AS134" s="105"/>
      <c r="AT134" s="105"/>
      <c r="AU134" s="105"/>
      <c r="AV134" s="106"/>
      <c r="AW134" s="99"/>
      <c r="AX134" s="100"/>
      <c r="AY134" s="100"/>
      <c r="AZ134" s="100"/>
      <c r="BA134" s="101"/>
      <c r="BB134" s="8"/>
      <c r="BD134" s="23"/>
      <c r="BI134" s="2">
        <f t="shared" si="16"/>
        <v>2026</v>
      </c>
      <c r="BJ134" s="2">
        <f t="shared" si="13"/>
        <v>119</v>
      </c>
      <c r="BK134" s="2" t="str">
        <f t="shared" si="14"/>
        <v/>
      </c>
      <c r="BL134" s="302">
        <f t="shared" si="15"/>
        <v>126</v>
      </c>
      <c r="BM134" s="260"/>
    </row>
    <row r="135" spans="7:65" x14ac:dyDescent="0.15">
      <c r="G135" s="8"/>
      <c r="H135" s="302">
        <v>89</v>
      </c>
      <c r="I135" s="260"/>
      <c r="J135" s="303"/>
      <c r="K135" s="304"/>
      <c r="L135" s="304"/>
      <c r="M135" s="304"/>
      <c r="N135" s="305"/>
      <c r="O135" s="306"/>
      <c r="P135" s="95"/>
      <c r="Q135" s="95"/>
      <c r="R135" s="95"/>
      <c r="S135" s="307"/>
      <c r="T135" s="94"/>
      <c r="U135" s="95"/>
      <c r="V135" s="95"/>
      <c r="W135" s="95"/>
      <c r="X135" s="96"/>
      <c r="Y135" s="306" t="str">
        <f t="shared" si="10"/>
        <v/>
      </c>
      <c r="Z135" s="95"/>
      <c r="AA135" s="95"/>
      <c r="AB135" s="95"/>
      <c r="AC135" s="307"/>
      <c r="AD135" s="94" t="str">
        <f t="shared" si="11"/>
        <v/>
      </c>
      <c r="AE135" s="95"/>
      <c r="AF135" s="95"/>
      <c r="AG135" s="95"/>
      <c r="AH135" s="96"/>
      <c r="AI135" s="97"/>
      <c r="AJ135" s="98"/>
      <c r="AK135" s="99"/>
      <c r="AL135" s="100"/>
      <c r="AM135" s="100"/>
      <c r="AN135" s="100"/>
      <c r="AO135" s="101"/>
      <c r="AP135" s="102" t="str">
        <f t="shared" si="12"/>
        <v/>
      </c>
      <c r="AQ135" s="103"/>
      <c r="AR135" s="104"/>
      <c r="AS135" s="105"/>
      <c r="AT135" s="105"/>
      <c r="AU135" s="105"/>
      <c r="AV135" s="106"/>
      <c r="AW135" s="99"/>
      <c r="AX135" s="100"/>
      <c r="AY135" s="100"/>
      <c r="AZ135" s="100"/>
      <c r="BA135" s="101"/>
      <c r="BB135" s="8"/>
      <c r="BD135" s="23"/>
      <c r="BI135" s="2">
        <f t="shared" si="16"/>
        <v>2026</v>
      </c>
      <c r="BJ135" s="2">
        <f t="shared" si="13"/>
        <v>119</v>
      </c>
      <c r="BK135" s="2" t="str">
        <f t="shared" si="14"/>
        <v/>
      </c>
      <c r="BL135" s="302">
        <f t="shared" si="15"/>
        <v>126</v>
      </c>
      <c r="BM135" s="260"/>
    </row>
    <row r="136" spans="7:65" x14ac:dyDescent="0.15">
      <c r="G136" s="8"/>
      <c r="H136" s="302">
        <v>90</v>
      </c>
      <c r="I136" s="260"/>
      <c r="J136" s="303"/>
      <c r="K136" s="304"/>
      <c r="L136" s="304"/>
      <c r="M136" s="304"/>
      <c r="N136" s="305"/>
      <c r="O136" s="306"/>
      <c r="P136" s="95"/>
      <c r="Q136" s="95"/>
      <c r="R136" s="95"/>
      <c r="S136" s="307"/>
      <c r="T136" s="94"/>
      <c r="U136" s="95"/>
      <c r="V136" s="95"/>
      <c r="W136" s="95"/>
      <c r="X136" s="96"/>
      <c r="Y136" s="306" t="str">
        <f t="shared" si="10"/>
        <v/>
      </c>
      <c r="Z136" s="95"/>
      <c r="AA136" s="95"/>
      <c r="AB136" s="95"/>
      <c r="AC136" s="307"/>
      <c r="AD136" s="94" t="str">
        <f t="shared" si="11"/>
        <v/>
      </c>
      <c r="AE136" s="95"/>
      <c r="AF136" s="95"/>
      <c r="AG136" s="95"/>
      <c r="AH136" s="96"/>
      <c r="AI136" s="97"/>
      <c r="AJ136" s="98"/>
      <c r="AK136" s="99"/>
      <c r="AL136" s="100"/>
      <c r="AM136" s="100"/>
      <c r="AN136" s="100"/>
      <c r="AO136" s="101"/>
      <c r="AP136" s="102" t="str">
        <f t="shared" si="12"/>
        <v/>
      </c>
      <c r="AQ136" s="103"/>
      <c r="AR136" s="104"/>
      <c r="AS136" s="105"/>
      <c r="AT136" s="105"/>
      <c r="AU136" s="105"/>
      <c r="AV136" s="106"/>
      <c r="AW136" s="99"/>
      <c r="AX136" s="100"/>
      <c r="AY136" s="100"/>
      <c r="AZ136" s="100"/>
      <c r="BA136" s="101"/>
      <c r="BB136" s="8"/>
      <c r="BD136" s="23"/>
      <c r="BI136" s="2">
        <f t="shared" si="16"/>
        <v>2026</v>
      </c>
      <c r="BJ136" s="2">
        <f t="shared" si="13"/>
        <v>119</v>
      </c>
      <c r="BK136" s="2" t="str">
        <f t="shared" si="14"/>
        <v/>
      </c>
      <c r="BL136" s="302">
        <f t="shared" si="15"/>
        <v>126</v>
      </c>
      <c r="BM136" s="260"/>
    </row>
    <row r="137" spans="7:65" x14ac:dyDescent="0.15">
      <c r="G137" s="8"/>
      <c r="H137" s="302">
        <v>91</v>
      </c>
      <c r="I137" s="260"/>
      <c r="J137" s="303"/>
      <c r="K137" s="304"/>
      <c r="L137" s="304"/>
      <c r="M137" s="304"/>
      <c r="N137" s="305"/>
      <c r="O137" s="306"/>
      <c r="P137" s="95"/>
      <c r="Q137" s="95"/>
      <c r="R137" s="95"/>
      <c r="S137" s="307"/>
      <c r="T137" s="94"/>
      <c r="U137" s="95"/>
      <c r="V137" s="95"/>
      <c r="W137" s="95"/>
      <c r="X137" s="96"/>
      <c r="Y137" s="306" t="str">
        <f t="shared" si="10"/>
        <v/>
      </c>
      <c r="Z137" s="95"/>
      <c r="AA137" s="95"/>
      <c r="AB137" s="95"/>
      <c r="AC137" s="307"/>
      <c r="AD137" s="94" t="str">
        <f t="shared" si="11"/>
        <v/>
      </c>
      <c r="AE137" s="95"/>
      <c r="AF137" s="95"/>
      <c r="AG137" s="95"/>
      <c r="AH137" s="96"/>
      <c r="AI137" s="97"/>
      <c r="AJ137" s="98"/>
      <c r="AK137" s="99"/>
      <c r="AL137" s="100"/>
      <c r="AM137" s="100"/>
      <c r="AN137" s="100"/>
      <c r="AO137" s="101"/>
      <c r="AP137" s="102" t="str">
        <f t="shared" si="12"/>
        <v/>
      </c>
      <c r="AQ137" s="103"/>
      <c r="AR137" s="104"/>
      <c r="AS137" s="105"/>
      <c r="AT137" s="105"/>
      <c r="AU137" s="105"/>
      <c r="AV137" s="106"/>
      <c r="AW137" s="99"/>
      <c r="AX137" s="100"/>
      <c r="AY137" s="100"/>
      <c r="AZ137" s="100"/>
      <c r="BA137" s="101"/>
      <c r="BB137" s="8"/>
      <c r="BD137" s="23"/>
      <c r="BI137" s="2">
        <f t="shared" si="16"/>
        <v>2026</v>
      </c>
      <c r="BJ137" s="2">
        <f t="shared" si="13"/>
        <v>119</v>
      </c>
      <c r="BK137" s="2" t="str">
        <f t="shared" si="14"/>
        <v/>
      </c>
      <c r="BL137" s="302">
        <f t="shared" si="15"/>
        <v>126</v>
      </c>
      <c r="BM137" s="260"/>
    </row>
    <row r="138" spans="7:65" x14ac:dyDescent="0.15">
      <c r="G138" s="8"/>
      <c r="H138" s="302">
        <v>92</v>
      </c>
      <c r="I138" s="260"/>
      <c r="J138" s="303"/>
      <c r="K138" s="304"/>
      <c r="L138" s="304"/>
      <c r="M138" s="304"/>
      <c r="N138" s="305"/>
      <c r="O138" s="306"/>
      <c r="P138" s="95"/>
      <c r="Q138" s="95"/>
      <c r="R138" s="95"/>
      <c r="S138" s="307"/>
      <c r="T138" s="94"/>
      <c r="U138" s="95"/>
      <c r="V138" s="95"/>
      <c r="W138" s="95"/>
      <c r="X138" s="96"/>
      <c r="Y138" s="306" t="str">
        <f t="shared" si="10"/>
        <v/>
      </c>
      <c r="Z138" s="95"/>
      <c r="AA138" s="95"/>
      <c r="AB138" s="95"/>
      <c r="AC138" s="307"/>
      <c r="AD138" s="94" t="str">
        <f t="shared" si="11"/>
        <v/>
      </c>
      <c r="AE138" s="95"/>
      <c r="AF138" s="95"/>
      <c r="AG138" s="95"/>
      <c r="AH138" s="96"/>
      <c r="AI138" s="97"/>
      <c r="AJ138" s="98"/>
      <c r="AK138" s="99"/>
      <c r="AL138" s="100"/>
      <c r="AM138" s="100"/>
      <c r="AN138" s="100"/>
      <c r="AO138" s="101"/>
      <c r="AP138" s="102" t="str">
        <f t="shared" si="12"/>
        <v/>
      </c>
      <c r="AQ138" s="103"/>
      <c r="AR138" s="104"/>
      <c r="AS138" s="105"/>
      <c r="AT138" s="105"/>
      <c r="AU138" s="105"/>
      <c r="AV138" s="106"/>
      <c r="AW138" s="99"/>
      <c r="AX138" s="100"/>
      <c r="AY138" s="100"/>
      <c r="AZ138" s="100"/>
      <c r="BA138" s="101"/>
      <c r="BB138" s="8"/>
      <c r="BD138" s="23"/>
      <c r="BI138" s="2">
        <f t="shared" si="16"/>
        <v>2026</v>
      </c>
      <c r="BJ138" s="2">
        <f t="shared" si="13"/>
        <v>119</v>
      </c>
      <c r="BK138" s="2" t="str">
        <f t="shared" si="14"/>
        <v/>
      </c>
      <c r="BL138" s="302">
        <f t="shared" si="15"/>
        <v>126</v>
      </c>
      <c r="BM138" s="260"/>
    </row>
    <row r="139" spans="7:65" x14ac:dyDescent="0.15">
      <c r="G139" s="8"/>
      <c r="H139" s="302">
        <v>93</v>
      </c>
      <c r="I139" s="260"/>
      <c r="J139" s="303"/>
      <c r="K139" s="304"/>
      <c r="L139" s="304"/>
      <c r="M139" s="304"/>
      <c r="N139" s="305"/>
      <c r="O139" s="306"/>
      <c r="P139" s="95"/>
      <c r="Q139" s="95"/>
      <c r="R139" s="95"/>
      <c r="S139" s="307"/>
      <c r="T139" s="94"/>
      <c r="U139" s="95"/>
      <c r="V139" s="95"/>
      <c r="W139" s="95"/>
      <c r="X139" s="96"/>
      <c r="Y139" s="306" t="str">
        <f t="shared" si="10"/>
        <v/>
      </c>
      <c r="Z139" s="95"/>
      <c r="AA139" s="95"/>
      <c r="AB139" s="95"/>
      <c r="AC139" s="307"/>
      <c r="AD139" s="94" t="str">
        <f t="shared" si="11"/>
        <v/>
      </c>
      <c r="AE139" s="95"/>
      <c r="AF139" s="95"/>
      <c r="AG139" s="95"/>
      <c r="AH139" s="96"/>
      <c r="AI139" s="97"/>
      <c r="AJ139" s="98"/>
      <c r="AK139" s="99"/>
      <c r="AL139" s="100"/>
      <c r="AM139" s="100"/>
      <c r="AN139" s="100"/>
      <c r="AO139" s="101"/>
      <c r="AP139" s="102" t="str">
        <f t="shared" si="12"/>
        <v/>
      </c>
      <c r="AQ139" s="103"/>
      <c r="AR139" s="104"/>
      <c r="AS139" s="105"/>
      <c r="AT139" s="105"/>
      <c r="AU139" s="105"/>
      <c r="AV139" s="106"/>
      <c r="AW139" s="99"/>
      <c r="AX139" s="100"/>
      <c r="AY139" s="100"/>
      <c r="AZ139" s="100"/>
      <c r="BA139" s="101"/>
      <c r="BB139" s="8"/>
      <c r="BD139" s="23"/>
      <c r="BI139" s="2">
        <f t="shared" si="16"/>
        <v>2026</v>
      </c>
      <c r="BJ139" s="2">
        <f t="shared" si="13"/>
        <v>119</v>
      </c>
      <c r="BK139" s="2" t="str">
        <f t="shared" si="14"/>
        <v/>
      </c>
      <c r="BL139" s="302">
        <f t="shared" si="15"/>
        <v>126</v>
      </c>
      <c r="BM139" s="260"/>
    </row>
    <row r="140" spans="7:65" x14ac:dyDescent="0.15">
      <c r="G140" s="8"/>
      <c r="H140" s="302">
        <v>94</v>
      </c>
      <c r="I140" s="260"/>
      <c r="J140" s="303"/>
      <c r="K140" s="304"/>
      <c r="L140" s="304"/>
      <c r="M140" s="304"/>
      <c r="N140" s="305"/>
      <c r="O140" s="306"/>
      <c r="P140" s="95"/>
      <c r="Q140" s="95"/>
      <c r="R140" s="95"/>
      <c r="S140" s="307"/>
      <c r="T140" s="94"/>
      <c r="U140" s="95"/>
      <c r="V140" s="95"/>
      <c r="W140" s="95"/>
      <c r="X140" s="96"/>
      <c r="Y140" s="306" t="str">
        <f t="shared" si="10"/>
        <v/>
      </c>
      <c r="Z140" s="95"/>
      <c r="AA140" s="95"/>
      <c r="AB140" s="95"/>
      <c r="AC140" s="307"/>
      <c r="AD140" s="94" t="str">
        <f t="shared" si="11"/>
        <v/>
      </c>
      <c r="AE140" s="95"/>
      <c r="AF140" s="95"/>
      <c r="AG140" s="95"/>
      <c r="AH140" s="96"/>
      <c r="AI140" s="97"/>
      <c r="AJ140" s="98"/>
      <c r="AK140" s="99"/>
      <c r="AL140" s="100"/>
      <c r="AM140" s="100"/>
      <c r="AN140" s="100"/>
      <c r="AO140" s="101"/>
      <c r="AP140" s="102" t="str">
        <f t="shared" si="12"/>
        <v/>
      </c>
      <c r="AQ140" s="103"/>
      <c r="AR140" s="104"/>
      <c r="AS140" s="105"/>
      <c r="AT140" s="105"/>
      <c r="AU140" s="105"/>
      <c r="AV140" s="106"/>
      <c r="AW140" s="99"/>
      <c r="AX140" s="100"/>
      <c r="AY140" s="100"/>
      <c r="AZ140" s="100"/>
      <c r="BA140" s="101"/>
      <c r="BB140" s="8"/>
      <c r="BD140" s="23"/>
      <c r="BI140" s="2">
        <f t="shared" si="16"/>
        <v>2026</v>
      </c>
      <c r="BJ140" s="2">
        <f t="shared" si="13"/>
        <v>119</v>
      </c>
      <c r="BK140" s="2" t="str">
        <f t="shared" si="14"/>
        <v/>
      </c>
      <c r="BL140" s="302">
        <f t="shared" si="15"/>
        <v>126</v>
      </c>
      <c r="BM140" s="260"/>
    </row>
    <row r="141" spans="7:65" x14ac:dyDescent="0.15">
      <c r="G141" s="8"/>
      <c r="H141" s="302">
        <v>95</v>
      </c>
      <c r="I141" s="260"/>
      <c r="J141" s="303"/>
      <c r="K141" s="304"/>
      <c r="L141" s="304"/>
      <c r="M141" s="304"/>
      <c r="N141" s="305"/>
      <c r="O141" s="306"/>
      <c r="P141" s="95"/>
      <c r="Q141" s="95"/>
      <c r="R141" s="95"/>
      <c r="S141" s="307"/>
      <c r="T141" s="94"/>
      <c r="U141" s="95"/>
      <c r="V141" s="95"/>
      <c r="W141" s="95"/>
      <c r="X141" s="96"/>
      <c r="Y141" s="306" t="str">
        <f t="shared" si="10"/>
        <v/>
      </c>
      <c r="Z141" s="95"/>
      <c r="AA141" s="95"/>
      <c r="AB141" s="95"/>
      <c r="AC141" s="307"/>
      <c r="AD141" s="94" t="str">
        <f t="shared" si="11"/>
        <v/>
      </c>
      <c r="AE141" s="95"/>
      <c r="AF141" s="95"/>
      <c r="AG141" s="95"/>
      <c r="AH141" s="96"/>
      <c r="AI141" s="97"/>
      <c r="AJ141" s="98"/>
      <c r="AK141" s="99"/>
      <c r="AL141" s="100"/>
      <c r="AM141" s="100"/>
      <c r="AN141" s="100"/>
      <c r="AO141" s="101"/>
      <c r="AP141" s="102" t="str">
        <f t="shared" si="12"/>
        <v/>
      </c>
      <c r="AQ141" s="103"/>
      <c r="AR141" s="104"/>
      <c r="AS141" s="105"/>
      <c r="AT141" s="105"/>
      <c r="AU141" s="105"/>
      <c r="AV141" s="106"/>
      <c r="AW141" s="99"/>
      <c r="AX141" s="100"/>
      <c r="AY141" s="100"/>
      <c r="AZ141" s="100"/>
      <c r="BA141" s="101"/>
      <c r="BB141" s="8"/>
      <c r="BD141" s="23"/>
      <c r="BI141" s="2">
        <f t="shared" si="16"/>
        <v>2026</v>
      </c>
      <c r="BJ141" s="2">
        <f t="shared" si="13"/>
        <v>119</v>
      </c>
      <c r="BK141" s="2" t="str">
        <f t="shared" si="14"/>
        <v/>
      </c>
      <c r="BL141" s="302">
        <f t="shared" si="15"/>
        <v>126</v>
      </c>
      <c r="BM141" s="260"/>
    </row>
    <row r="142" spans="7:65" x14ac:dyDescent="0.15">
      <c r="G142" s="8"/>
      <c r="H142" s="302">
        <v>96</v>
      </c>
      <c r="I142" s="260"/>
      <c r="J142" s="303"/>
      <c r="K142" s="304"/>
      <c r="L142" s="304"/>
      <c r="M142" s="304"/>
      <c r="N142" s="305"/>
      <c r="O142" s="306"/>
      <c r="P142" s="95"/>
      <c r="Q142" s="95"/>
      <c r="R142" s="95"/>
      <c r="S142" s="307"/>
      <c r="T142" s="94"/>
      <c r="U142" s="95"/>
      <c r="V142" s="95"/>
      <c r="W142" s="95"/>
      <c r="X142" s="96"/>
      <c r="Y142" s="306" t="str">
        <f t="shared" si="10"/>
        <v/>
      </c>
      <c r="Z142" s="95"/>
      <c r="AA142" s="95"/>
      <c r="AB142" s="95"/>
      <c r="AC142" s="307"/>
      <c r="AD142" s="94" t="str">
        <f t="shared" si="11"/>
        <v/>
      </c>
      <c r="AE142" s="95"/>
      <c r="AF142" s="95"/>
      <c r="AG142" s="95"/>
      <c r="AH142" s="96"/>
      <c r="AI142" s="97"/>
      <c r="AJ142" s="98"/>
      <c r="AK142" s="99"/>
      <c r="AL142" s="100"/>
      <c r="AM142" s="100"/>
      <c r="AN142" s="100"/>
      <c r="AO142" s="101"/>
      <c r="AP142" s="102" t="str">
        <f t="shared" si="12"/>
        <v/>
      </c>
      <c r="AQ142" s="103"/>
      <c r="AR142" s="104"/>
      <c r="AS142" s="105"/>
      <c r="AT142" s="105"/>
      <c r="AU142" s="105"/>
      <c r="AV142" s="106"/>
      <c r="AW142" s="99"/>
      <c r="AX142" s="100"/>
      <c r="AY142" s="100"/>
      <c r="AZ142" s="100"/>
      <c r="BA142" s="101"/>
      <c r="BB142" s="8"/>
      <c r="BD142" s="23"/>
      <c r="BI142" s="2">
        <f t="shared" si="16"/>
        <v>2026</v>
      </c>
      <c r="BJ142" s="2">
        <f t="shared" si="13"/>
        <v>119</v>
      </c>
      <c r="BK142" s="2" t="str">
        <f t="shared" si="14"/>
        <v/>
      </c>
      <c r="BL142" s="302">
        <f t="shared" si="15"/>
        <v>126</v>
      </c>
      <c r="BM142" s="260"/>
    </row>
    <row r="143" spans="7:65" x14ac:dyDescent="0.15">
      <c r="G143" s="8"/>
      <c r="H143" s="302">
        <v>97</v>
      </c>
      <c r="I143" s="260"/>
      <c r="J143" s="303"/>
      <c r="K143" s="304"/>
      <c r="L143" s="304"/>
      <c r="M143" s="304"/>
      <c r="N143" s="305"/>
      <c r="O143" s="306"/>
      <c r="P143" s="95"/>
      <c r="Q143" s="95"/>
      <c r="R143" s="95"/>
      <c r="S143" s="307"/>
      <c r="T143" s="94"/>
      <c r="U143" s="95"/>
      <c r="V143" s="95"/>
      <c r="W143" s="95"/>
      <c r="X143" s="96"/>
      <c r="Y143" s="306" t="str">
        <f t="shared" si="10"/>
        <v/>
      </c>
      <c r="Z143" s="95"/>
      <c r="AA143" s="95"/>
      <c r="AB143" s="95"/>
      <c r="AC143" s="307"/>
      <c r="AD143" s="94" t="str">
        <f t="shared" si="11"/>
        <v/>
      </c>
      <c r="AE143" s="95"/>
      <c r="AF143" s="95"/>
      <c r="AG143" s="95"/>
      <c r="AH143" s="96"/>
      <c r="AI143" s="97"/>
      <c r="AJ143" s="98"/>
      <c r="AK143" s="99"/>
      <c r="AL143" s="100"/>
      <c r="AM143" s="100"/>
      <c r="AN143" s="100"/>
      <c r="AO143" s="101"/>
      <c r="AP143" s="102" t="str">
        <f t="shared" si="12"/>
        <v/>
      </c>
      <c r="AQ143" s="103"/>
      <c r="AR143" s="104"/>
      <c r="AS143" s="105"/>
      <c r="AT143" s="105"/>
      <c r="AU143" s="105"/>
      <c r="AV143" s="106"/>
      <c r="AW143" s="99"/>
      <c r="AX143" s="100"/>
      <c r="AY143" s="100"/>
      <c r="AZ143" s="100"/>
      <c r="BA143" s="101"/>
      <c r="BB143" s="8"/>
      <c r="BD143" s="23"/>
      <c r="BI143" s="2">
        <f t="shared" si="16"/>
        <v>2026</v>
      </c>
      <c r="BJ143" s="2">
        <f t="shared" ref="BJ143:BJ148" si="17">IF(MONTH(AK143) &lt; 4, LEFT(BI143, 4) - YEAR(AK143) - 1 - 6, LEFT(BI143, 4) - YEAR(AK143) - 6)</f>
        <v>119</v>
      </c>
      <c r="BK143" s="2" t="str">
        <f t="shared" ref="BK143:BK148" si="18">IF(AK143="","",VLOOKUP(BL143,$BF$49:$BG$56,2,TRUE))</f>
        <v/>
      </c>
      <c r="BL143" s="302">
        <f t="shared" ref="BL143:BL148" si="19">DATEDIF(AK143,DATE($BG$46,4,1),"Y")</f>
        <v>126</v>
      </c>
      <c r="BM143" s="260"/>
    </row>
    <row r="144" spans="7:65" x14ac:dyDescent="0.15">
      <c r="G144" s="8"/>
      <c r="H144" s="302">
        <v>98</v>
      </c>
      <c r="I144" s="260"/>
      <c r="J144" s="303"/>
      <c r="K144" s="304"/>
      <c r="L144" s="304"/>
      <c r="M144" s="304"/>
      <c r="N144" s="305"/>
      <c r="O144" s="306"/>
      <c r="P144" s="95"/>
      <c r="Q144" s="95"/>
      <c r="R144" s="95"/>
      <c r="S144" s="307"/>
      <c r="T144" s="94"/>
      <c r="U144" s="95"/>
      <c r="V144" s="95"/>
      <c r="W144" s="95"/>
      <c r="X144" s="96"/>
      <c r="Y144" s="306" t="str">
        <f t="shared" si="10"/>
        <v/>
      </c>
      <c r="Z144" s="95"/>
      <c r="AA144" s="95"/>
      <c r="AB144" s="95"/>
      <c r="AC144" s="307"/>
      <c r="AD144" s="94" t="str">
        <f t="shared" si="11"/>
        <v/>
      </c>
      <c r="AE144" s="95"/>
      <c r="AF144" s="95"/>
      <c r="AG144" s="95"/>
      <c r="AH144" s="96"/>
      <c r="AI144" s="97"/>
      <c r="AJ144" s="98"/>
      <c r="AK144" s="99"/>
      <c r="AL144" s="100"/>
      <c r="AM144" s="100"/>
      <c r="AN144" s="100"/>
      <c r="AO144" s="101"/>
      <c r="AP144" s="102" t="str">
        <f t="shared" si="12"/>
        <v/>
      </c>
      <c r="AQ144" s="103"/>
      <c r="AR144" s="104"/>
      <c r="AS144" s="105"/>
      <c r="AT144" s="105"/>
      <c r="AU144" s="105"/>
      <c r="AV144" s="106"/>
      <c r="AW144" s="99"/>
      <c r="AX144" s="100"/>
      <c r="AY144" s="100"/>
      <c r="AZ144" s="100"/>
      <c r="BA144" s="101"/>
      <c r="BB144" s="8"/>
      <c r="BD144" s="23"/>
      <c r="BI144" s="2">
        <f t="shared" si="16"/>
        <v>2026</v>
      </c>
      <c r="BJ144" s="2">
        <f t="shared" si="17"/>
        <v>119</v>
      </c>
      <c r="BK144" s="2" t="str">
        <f t="shared" si="18"/>
        <v/>
      </c>
      <c r="BL144" s="302">
        <f t="shared" si="19"/>
        <v>126</v>
      </c>
      <c r="BM144" s="260"/>
    </row>
    <row r="145" spans="7:65" x14ac:dyDescent="0.15">
      <c r="G145" s="8"/>
      <c r="H145" s="302">
        <v>99</v>
      </c>
      <c r="I145" s="260"/>
      <c r="J145" s="303"/>
      <c r="K145" s="304"/>
      <c r="L145" s="304"/>
      <c r="M145" s="304"/>
      <c r="N145" s="305"/>
      <c r="O145" s="306"/>
      <c r="P145" s="95"/>
      <c r="Q145" s="95"/>
      <c r="R145" s="95"/>
      <c r="S145" s="307"/>
      <c r="T145" s="94"/>
      <c r="U145" s="95"/>
      <c r="V145" s="95"/>
      <c r="W145" s="95"/>
      <c r="X145" s="96"/>
      <c r="Y145" s="306" t="str">
        <f t="shared" si="10"/>
        <v/>
      </c>
      <c r="Z145" s="95"/>
      <c r="AA145" s="95"/>
      <c r="AB145" s="95"/>
      <c r="AC145" s="307"/>
      <c r="AD145" s="94" t="str">
        <f t="shared" si="11"/>
        <v/>
      </c>
      <c r="AE145" s="95"/>
      <c r="AF145" s="95"/>
      <c r="AG145" s="95"/>
      <c r="AH145" s="96"/>
      <c r="AI145" s="97"/>
      <c r="AJ145" s="98"/>
      <c r="AK145" s="99"/>
      <c r="AL145" s="100"/>
      <c r="AM145" s="100"/>
      <c r="AN145" s="100"/>
      <c r="AO145" s="101"/>
      <c r="AP145" s="102" t="str">
        <f t="shared" si="12"/>
        <v/>
      </c>
      <c r="AQ145" s="103"/>
      <c r="AR145" s="104"/>
      <c r="AS145" s="105"/>
      <c r="AT145" s="105"/>
      <c r="AU145" s="105"/>
      <c r="AV145" s="106"/>
      <c r="AW145" s="99"/>
      <c r="AX145" s="100"/>
      <c r="AY145" s="100"/>
      <c r="AZ145" s="100"/>
      <c r="BA145" s="101"/>
      <c r="BB145" s="8"/>
      <c r="BD145" s="23"/>
      <c r="BI145" s="2">
        <f t="shared" si="16"/>
        <v>2026</v>
      </c>
      <c r="BJ145" s="2">
        <f t="shared" si="17"/>
        <v>119</v>
      </c>
      <c r="BK145" s="2" t="str">
        <f t="shared" si="18"/>
        <v/>
      </c>
      <c r="BL145" s="302">
        <f t="shared" si="19"/>
        <v>126</v>
      </c>
      <c r="BM145" s="260"/>
    </row>
    <row r="146" spans="7:65" x14ac:dyDescent="0.15">
      <c r="G146" s="8"/>
      <c r="H146" s="302">
        <v>100</v>
      </c>
      <c r="I146" s="260"/>
      <c r="J146" s="303"/>
      <c r="K146" s="304"/>
      <c r="L146" s="304"/>
      <c r="M146" s="304"/>
      <c r="N146" s="305"/>
      <c r="O146" s="306"/>
      <c r="P146" s="95"/>
      <c r="Q146" s="95"/>
      <c r="R146" s="95"/>
      <c r="S146" s="307"/>
      <c r="T146" s="94"/>
      <c r="U146" s="95"/>
      <c r="V146" s="95"/>
      <c r="W146" s="95"/>
      <c r="X146" s="96"/>
      <c r="Y146" s="306" t="str">
        <f t="shared" si="10"/>
        <v/>
      </c>
      <c r="Z146" s="95"/>
      <c r="AA146" s="95"/>
      <c r="AB146" s="95"/>
      <c r="AC146" s="307"/>
      <c r="AD146" s="94" t="str">
        <f t="shared" si="11"/>
        <v/>
      </c>
      <c r="AE146" s="95"/>
      <c r="AF146" s="95"/>
      <c r="AG146" s="95"/>
      <c r="AH146" s="96"/>
      <c r="AI146" s="97"/>
      <c r="AJ146" s="98"/>
      <c r="AK146" s="99"/>
      <c r="AL146" s="100"/>
      <c r="AM146" s="100"/>
      <c r="AN146" s="100"/>
      <c r="AO146" s="101"/>
      <c r="AP146" s="102" t="str">
        <f t="shared" si="12"/>
        <v/>
      </c>
      <c r="AQ146" s="103"/>
      <c r="AR146" s="104"/>
      <c r="AS146" s="105"/>
      <c r="AT146" s="105"/>
      <c r="AU146" s="105"/>
      <c r="AV146" s="106"/>
      <c r="AW146" s="99"/>
      <c r="AX146" s="100"/>
      <c r="AY146" s="100"/>
      <c r="AZ146" s="100"/>
      <c r="BA146" s="101"/>
      <c r="BB146" s="8"/>
      <c r="BD146" s="23"/>
      <c r="BI146" s="2">
        <f t="shared" si="16"/>
        <v>2026</v>
      </c>
      <c r="BJ146" s="2">
        <f t="shared" si="17"/>
        <v>119</v>
      </c>
      <c r="BK146" s="2" t="str">
        <f t="shared" si="18"/>
        <v/>
      </c>
      <c r="BL146" s="302">
        <f t="shared" si="19"/>
        <v>126</v>
      </c>
      <c r="BM146" s="260"/>
    </row>
    <row r="147" spans="7:65" x14ac:dyDescent="0.15">
      <c r="G147" s="8"/>
      <c r="H147" s="302">
        <v>101</v>
      </c>
      <c r="I147" s="260"/>
      <c r="J147" s="303"/>
      <c r="K147" s="304"/>
      <c r="L147" s="304"/>
      <c r="M147" s="304"/>
      <c r="N147" s="305"/>
      <c r="O147" s="306"/>
      <c r="P147" s="95"/>
      <c r="Q147" s="95"/>
      <c r="R147" s="95"/>
      <c r="S147" s="307"/>
      <c r="T147" s="94"/>
      <c r="U147" s="95"/>
      <c r="V147" s="95"/>
      <c r="W147" s="95"/>
      <c r="X147" s="96"/>
      <c r="Y147" s="306" t="str">
        <f t="shared" si="10"/>
        <v/>
      </c>
      <c r="Z147" s="95"/>
      <c r="AA147" s="95"/>
      <c r="AB147" s="95"/>
      <c r="AC147" s="307"/>
      <c r="AD147" s="94" t="str">
        <f t="shared" si="11"/>
        <v/>
      </c>
      <c r="AE147" s="95"/>
      <c r="AF147" s="95"/>
      <c r="AG147" s="95"/>
      <c r="AH147" s="96"/>
      <c r="AI147" s="97"/>
      <c r="AJ147" s="98"/>
      <c r="AK147" s="99"/>
      <c r="AL147" s="100"/>
      <c r="AM147" s="100"/>
      <c r="AN147" s="100"/>
      <c r="AO147" s="101"/>
      <c r="AP147" s="102" t="str">
        <f t="shared" si="12"/>
        <v/>
      </c>
      <c r="AQ147" s="103"/>
      <c r="AR147" s="104"/>
      <c r="AS147" s="105"/>
      <c r="AT147" s="105"/>
      <c r="AU147" s="105"/>
      <c r="AV147" s="106"/>
      <c r="AW147" s="99"/>
      <c r="AX147" s="100"/>
      <c r="AY147" s="100"/>
      <c r="AZ147" s="100"/>
      <c r="BA147" s="101"/>
      <c r="BB147" s="8"/>
      <c r="BD147" s="23"/>
      <c r="BI147" s="2">
        <f t="shared" si="16"/>
        <v>2026</v>
      </c>
      <c r="BJ147" s="2">
        <f t="shared" si="17"/>
        <v>119</v>
      </c>
      <c r="BK147" s="2" t="str">
        <f t="shared" si="18"/>
        <v/>
      </c>
      <c r="BL147" s="302">
        <f t="shared" si="19"/>
        <v>126</v>
      </c>
      <c r="BM147" s="260"/>
    </row>
    <row r="148" spans="7:65" x14ac:dyDescent="0.15">
      <c r="G148" s="8"/>
      <c r="H148" s="302">
        <v>102</v>
      </c>
      <c r="I148" s="260"/>
      <c r="J148" s="303"/>
      <c r="K148" s="304"/>
      <c r="L148" s="304"/>
      <c r="M148" s="304"/>
      <c r="N148" s="305"/>
      <c r="O148" s="306"/>
      <c r="P148" s="95"/>
      <c r="Q148" s="95"/>
      <c r="R148" s="95"/>
      <c r="S148" s="307"/>
      <c r="T148" s="94"/>
      <c r="U148" s="95"/>
      <c r="V148" s="95"/>
      <c r="W148" s="95"/>
      <c r="X148" s="96"/>
      <c r="Y148" s="306" t="str">
        <f t="shared" ref="Y148" si="20">PHONETIC(O148)</f>
        <v/>
      </c>
      <c r="Z148" s="95"/>
      <c r="AA148" s="95"/>
      <c r="AB148" s="95"/>
      <c r="AC148" s="307"/>
      <c r="AD148" s="94" t="str">
        <f t="shared" ref="AD148" si="21">PHONETIC(T148)</f>
        <v/>
      </c>
      <c r="AE148" s="95"/>
      <c r="AF148" s="95"/>
      <c r="AG148" s="95"/>
      <c r="AH148" s="96"/>
      <c r="AI148" s="97"/>
      <c r="AJ148" s="98"/>
      <c r="AK148" s="99"/>
      <c r="AL148" s="100"/>
      <c r="AM148" s="100"/>
      <c r="AN148" s="100"/>
      <c r="AO148" s="101"/>
      <c r="AP148" s="102" t="str">
        <f t="shared" ref="AP148" si="22">BK148</f>
        <v/>
      </c>
      <c r="AQ148" s="103"/>
      <c r="AR148" s="104"/>
      <c r="AS148" s="105"/>
      <c r="AT148" s="105"/>
      <c r="AU148" s="105"/>
      <c r="AV148" s="106"/>
      <c r="AW148" s="99"/>
      <c r="AX148" s="100"/>
      <c r="AY148" s="100"/>
      <c r="AZ148" s="100"/>
      <c r="BA148" s="101"/>
      <c r="BB148" s="8"/>
      <c r="BD148" s="23"/>
      <c r="BI148" s="2">
        <f t="shared" si="16"/>
        <v>2026</v>
      </c>
      <c r="BJ148" s="2">
        <f t="shared" si="17"/>
        <v>119</v>
      </c>
      <c r="BK148" s="2" t="str">
        <f t="shared" si="18"/>
        <v/>
      </c>
      <c r="BL148" s="302">
        <f t="shared" si="19"/>
        <v>126</v>
      </c>
      <c r="BM148" s="260"/>
    </row>
    <row r="149" spans="7:65" x14ac:dyDescent="0.15">
      <c r="G149" s="8"/>
      <c r="H149" s="4" t="s">
        <v>47</v>
      </c>
      <c r="BB149" s="8"/>
      <c r="BD149" s="23"/>
    </row>
    <row r="150" spans="7:65" x14ac:dyDescent="0.15">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D150" s="23"/>
    </row>
    <row r="151" spans="7:65" x14ac:dyDescent="0.15">
      <c r="BD151" s="23"/>
    </row>
    <row r="152" spans="7:65" x14ac:dyDescent="0.15">
      <c r="BD152" s="23"/>
    </row>
    <row r="153" spans="7:65" x14ac:dyDescent="0.15">
      <c r="BD153" s="23"/>
    </row>
    <row r="154" spans="7:65" x14ac:dyDescent="0.15">
      <c r="BD154" s="23"/>
    </row>
    <row r="155" spans="7:65" x14ac:dyDescent="0.15">
      <c r="BD155" s="23"/>
    </row>
    <row r="156" spans="7:65" x14ac:dyDescent="0.15">
      <c r="BD156" s="23"/>
    </row>
    <row r="157" spans="7:65" x14ac:dyDescent="0.15">
      <c r="BD157" s="23"/>
    </row>
    <row r="158" spans="7:65" x14ac:dyDescent="0.15">
      <c r="BD158" s="23"/>
    </row>
    <row r="159" spans="7:65" x14ac:dyDescent="0.15">
      <c r="BD159" s="23"/>
    </row>
    <row r="160" spans="7:65" x14ac:dyDescent="0.15">
      <c r="G160" s="8"/>
      <c r="H160" s="241" t="s">
        <v>57</v>
      </c>
      <c r="I160" s="241"/>
      <c r="J160" s="241"/>
      <c r="K160" s="241"/>
      <c r="L160" s="241"/>
      <c r="M160" s="241"/>
      <c r="N160" s="241"/>
      <c r="O160" s="241"/>
      <c r="P160" s="241"/>
      <c r="Q160" s="241"/>
      <c r="R160" s="241"/>
      <c r="S160" s="241"/>
      <c r="T160" s="241"/>
      <c r="U160" s="241"/>
      <c r="V160" s="241"/>
      <c r="W160" s="241"/>
      <c r="X160" s="241"/>
      <c r="Y160" s="241"/>
      <c r="Z160" s="241"/>
      <c r="AA160" s="241"/>
      <c r="AB160" s="241"/>
      <c r="AC160" s="241"/>
      <c r="AD160" s="241"/>
      <c r="AE160" s="241"/>
      <c r="AF160" s="241"/>
      <c r="AG160" s="241"/>
      <c r="AH160" s="241"/>
      <c r="AI160" s="241"/>
      <c r="AJ160" s="241"/>
      <c r="AK160" s="241"/>
      <c r="AL160" s="241"/>
      <c r="AM160" s="241"/>
      <c r="AN160" s="241"/>
      <c r="AO160" s="241"/>
      <c r="AP160" s="241"/>
      <c r="AQ160" s="241"/>
      <c r="AR160" s="8"/>
      <c r="BD160" s="23"/>
    </row>
    <row r="161" spans="7:61" x14ac:dyDescent="0.15">
      <c r="G161" s="8"/>
      <c r="H161" s="241"/>
      <c r="I161" s="241"/>
      <c r="J161" s="241"/>
      <c r="K161" s="241"/>
      <c r="L161" s="241"/>
      <c r="M161" s="241"/>
      <c r="N161" s="241"/>
      <c r="O161" s="241"/>
      <c r="P161" s="241"/>
      <c r="Q161" s="241"/>
      <c r="R161" s="241"/>
      <c r="S161" s="241"/>
      <c r="T161" s="241"/>
      <c r="U161" s="241"/>
      <c r="V161" s="241"/>
      <c r="W161" s="241"/>
      <c r="X161" s="241"/>
      <c r="Y161" s="241"/>
      <c r="Z161" s="241"/>
      <c r="AA161" s="241"/>
      <c r="AB161" s="241"/>
      <c r="AC161" s="241"/>
      <c r="AD161" s="241"/>
      <c r="AE161" s="241"/>
      <c r="AF161" s="241"/>
      <c r="AG161" s="241"/>
      <c r="AH161" s="241"/>
      <c r="AI161" s="241"/>
      <c r="AJ161" s="241"/>
      <c r="AK161" s="241"/>
      <c r="AL161" s="241"/>
      <c r="AM161" s="241"/>
      <c r="AN161" s="241"/>
      <c r="AO161" s="241"/>
      <c r="AP161" s="241"/>
      <c r="AQ161" s="241"/>
      <c r="AR161" s="8"/>
      <c r="BD161" s="23"/>
    </row>
    <row r="162" spans="7:61" x14ac:dyDescent="0.15">
      <c r="G162" s="8"/>
      <c r="H162" s="197" t="str">
        <f>H1</f>
        <v>2026年度　福岡県小学生バドミントン連盟登録名簿</v>
      </c>
      <c r="I162" s="197"/>
      <c r="J162" s="197"/>
      <c r="K162" s="197"/>
      <c r="L162" s="197"/>
      <c r="M162" s="197"/>
      <c r="N162" s="197"/>
      <c r="O162" s="197"/>
      <c r="P162" s="197"/>
      <c r="Q162" s="197"/>
      <c r="R162" s="197"/>
      <c r="S162" s="197"/>
      <c r="T162" s="197"/>
      <c r="U162" s="197"/>
      <c r="V162" s="197"/>
      <c r="W162" s="197"/>
      <c r="X162" s="197"/>
      <c r="Y162" s="197"/>
      <c r="Z162" s="197"/>
      <c r="AA162" s="197"/>
      <c r="AB162" s="197"/>
      <c r="AC162" s="197"/>
      <c r="AD162" s="197"/>
      <c r="AE162" s="197"/>
      <c r="AF162" s="197"/>
      <c r="AG162" s="197"/>
      <c r="AH162" s="197"/>
      <c r="AI162" s="197"/>
      <c r="AJ162" s="197"/>
      <c r="AK162" s="197"/>
      <c r="AL162" s="197"/>
      <c r="AM162" s="197"/>
      <c r="AN162" s="197"/>
      <c r="AO162" s="197"/>
      <c r="AP162" s="197"/>
      <c r="AQ162" s="197"/>
      <c r="AR162" s="8"/>
      <c r="BD162" s="23"/>
    </row>
    <row r="163" spans="7:61" x14ac:dyDescent="0.15">
      <c r="G163" s="8"/>
      <c r="H163" s="197"/>
      <c r="I163" s="197"/>
      <c r="J163" s="197"/>
      <c r="K163" s="197"/>
      <c r="L163" s="197"/>
      <c r="M163" s="197"/>
      <c r="N163" s="197"/>
      <c r="O163" s="197"/>
      <c r="P163" s="197"/>
      <c r="Q163" s="197"/>
      <c r="R163" s="197"/>
      <c r="S163" s="197"/>
      <c r="T163" s="197"/>
      <c r="U163" s="197"/>
      <c r="V163" s="197"/>
      <c r="W163" s="197"/>
      <c r="X163" s="197"/>
      <c r="Y163" s="197"/>
      <c r="Z163" s="197"/>
      <c r="AA163" s="197"/>
      <c r="AB163" s="197"/>
      <c r="AC163" s="197"/>
      <c r="AD163" s="197"/>
      <c r="AE163" s="197"/>
      <c r="AF163" s="197"/>
      <c r="AG163" s="197"/>
      <c r="AH163" s="197"/>
      <c r="AI163" s="197"/>
      <c r="AJ163" s="197"/>
      <c r="AK163" s="197"/>
      <c r="AL163" s="197"/>
      <c r="AM163" s="197"/>
      <c r="AN163" s="197"/>
      <c r="AO163" s="197"/>
      <c r="AP163" s="197"/>
      <c r="AQ163" s="197"/>
      <c r="AR163" s="8"/>
      <c r="BD163" s="23"/>
    </row>
    <row r="164" spans="7:61" x14ac:dyDescent="0.15">
      <c r="G164" s="8"/>
      <c r="H164" s="318" t="s">
        <v>87</v>
      </c>
      <c r="I164" s="318"/>
      <c r="J164" s="318"/>
      <c r="K164" s="318"/>
      <c r="L164" s="319"/>
      <c r="M164" s="320" t="str">
        <f>M12</f>
        <v>前年度継続団体(5千円)</v>
      </c>
      <c r="N164" s="321"/>
      <c r="O164" s="322"/>
      <c r="P164" s="322"/>
      <c r="Q164" s="322"/>
      <c r="R164" s="322"/>
      <c r="S164" s="322"/>
      <c r="T164" s="322"/>
      <c r="U164" s="322"/>
      <c r="V164" s="322"/>
      <c r="W164" s="322"/>
      <c r="X164" s="322"/>
      <c r="AI164" s="308" t="s">
        <v>43</v>
      </c>
      <c r="AJ164" s="309"/>
      <c r="AK164" s="309"/>
      <c r="AL164" s="309"/>
      <c r="AM164" s="310" t="str">
        <f>IF('2026年度福岡県小学生登録'!M15="","",'2026年度福岡県小学生登録'!M15)</f>
        <v/>
      </c>
      <c r="AN164" s="310"/>
      <c r="AO164" s="310"/>
      <c r="AP164" s="310"/>
      <c r="AQ164" s="311"/>
      <c r="AR164" s="8"/>
      <c r="BD164" s="23"/>
    </row>
    <row r="165" spans="7:61" x14ac:dyDescent="0.15">
      <c r="G165" s="8"/>
      <c r="H165" s="227"/>
      <c r="I165" s="235"/>
      <c r="J165" s="312" t="s">
        <v>10</v>
      </c>
      <c r="K165" s="313"/>
      <c r="L165" s="314"/>
      <c r="M165" s="315" t="str">
        <f>IF(M20="","",M20)</f>
        <v/>
      </c>
      <c r="N165" s="316"/>
      <c r="O165" s="316"/>
      <c r="P165" s="316"/>
      <c r="Q165" s="316"/>
      <c r="R165" s="316"/>
      <c r="S165" s="316"/>
      <c r="T165" s="316"/>
      <c r="U165" s="316"/>
      <c r="V165" s="316"/>
      <c r="W165" s="316"/>
      <c r="X165" s="317"/>
      <c r="Y165" s="18"/>
      <c r="Z165" s="312" t="s">
        <v>10</v>
      </c>
      <c r="AA165" s="313"/>
      <c r="AB165" s="314"/>
      <c r="AC165" s="315" t="str">
        <f>IF(AL20="","",AL20)</f>
        <v/>
      </c>
      <c r="AD165" s="316"/>
      <c r="AE165" s="316"/>
      <c r="AF165" s="316"/>
      <c r="AG165" s="316"/>
      <c r="AH165" s="316"/>
      <c r="AI165" s="316"/>
      <c r="AJ165" s="316"/>
      <c r="AK165" s="316"/>
      <c r="AL165" s="317"/>
      <c r="AM165" s="185" t="s">
        <v>12</v>
      </c>
      <c r="AN165" s="185"/>
      <c r="AO165" s="185"/>
      <c r="AP165" s="185"/>
      <c r="AQ165" s="185"/>
      <c r="AR165" s="8"/>
      <c r="BD165" s="23"/>
    </row>
    <row r="166" spans="7:61" x14ac:dyDescent="0.15">
      <c r="G166" s="8"/>
      <c r="H166" s="205" t="s">
        <v>0</v>
      </c>
      <c r="I166" s="206"/>
      <c r="J166" s="206"/>
      <c r="K166" s="206"/>
      <c r="L166" s="206"/>
      <c r="M166" s="330" t="str">
        <f>IF(M21="","",M21)</f>
        <v/>
      </c>
      <c r="N166" s="331"/>
      <c r="O166" s="331"/>
      <c r="P166" s="331"/>
      <c r="Q166" s="331"/>
      <c r="R166" s="331"/>
      <c r="S166" s="331"/>
      <c r="T166" s="331"/>
      <c r="U166" s="331"/>
      <c r="V166" s="331"/>
      <c r="W166" s="331"/>
      <c r="X166" s="332"/>
      <c r="Y166" s="205" t="s">
        <v>40</v>
      </c>
      <c r="Z166" s="206"/>
      <c r="AA166" s="206"/>
      <c r="AB166" s="206"/>
      <c r="AC166" s="330" t="str">
        <f>IF(AL21="","",AL21)</f>
        <v/>
      </c>
      <c r="AD166" s="331"/>
      <c r="AE166" s="331"/>
      <c r="AF166" s="331"/>
      <c r="AG166" s="331"/>
      <c r="AH166" s="331"/>
      <c r="AI166" s="331"/>
      <c r="AJ166" s="331"/>
      <c r="AK166" s="331"/>
      <c r="AL166" s="332"/>
      <c r="AM166" s="329" t="str">
        <f>IF(M24="","",M24)</f>
        <v>選択項目</v>
      </c>
      <c r="AN166" s="329"/>
      <c r="AO166" s="329"/>
      <c r="AP166" s="329"/>
      <c r="AQ166" s="329"/>
      <c r="AR166" s="8"/>
      <c r="BD166" s="23"/>
    </row>
    <row r="167" spans="7:61" x14ac:dyDescent="0.15">
      <c r="G167" s="8"/>
      <c r="H167" s="208"/>
      <c r="I167" s="209"/>
      <c r="J167" s="209"/>
      <c r="K167" s="209"/>
      <c r="L167" s="209"/>
      <c r="M167" s="333"/>
      <c r="N167" s="334"/>
      <c r="O167" s="334"/>
      <c r="P167" s="334"/>
      <c r="Q167" s="334"/>
      <c r="R167" s="334"/>
      <c r="S167" s="334"/>
      <c r="T167" s="334"/>
      <c r="U167" s="334"/>
      <c r="V167" s="334"/>
      <c r="W167" s="334"/>
      <c r="X167" s="335"/>
      <c r="Y167" s="208"/>
      <c r="Z167" s="209"/>
      <c r="AA167" s="209"/>
      <c r="AB167" s="209"/>
      <c r="AC167" s="333"/>
      <c r="AD167" s="334"/>
      <c r="AE167" s="334"/>
      <c r="AF167" s="334"/>
      <c r="AG167" s="334"/>
      <c r="AH167" s="334"/>
      <c r="AI167" s="334"/>
      <c r="AJ167" s="334"/>
      <c r="AK167" s="334"/>
      <c r="AL167" s="335"/>
      <c r="AM167" s="175"/>
      <c r="AN167" s="175"/>
      <c r="AO167" s="175"/>
      <c r="AP167" s="175"/>
      <c r="AQ167" s="175"/>
      <c r="AR167" s="8"/>
      <c r="BD167" s="23"/>
    </row>
    <row r="168" spans="7:61" ht="15" thickBot="1" x14ac:dyDescent="0.2">
      <c r="G168" s="8"/>
      <c r="H168" s="227"/>
      <c r="I168" s="235"/>
      <c r="J168" s="312" t="s">
        <v>10</v>
      </c>
      <c r="K168" s="313"/>
      <c r="L168" s="314"/>
      <c r="M168" s="315" t="str">
        <f>IF(ISBLANK(M28),"",CONCATENATE(M28,"　",W28))</f>
        <v>　</v>
      </c>
      <c r="N168" s="316"/>
      <c r="O168" s="316"/>
      <c r="P168" s="316"/>
      <c r="Q168" s="316"/>
      <c r="R168" s="316"/>
      <c r="S168" s="316"/>
      <c r="T168" s="316"/>
      <c r="U168" s="316"/>
      <c r="V168" s="316"/>
      <c r="W168" s="316"/>
      <c r="X168" s="317"/>
      <c r="Y168" s="238" t="s">
        <v>42</v>
      </c>
      <c r="Z168" s="223"/>
      <c r="AA168" s="223"/>
      <c r="AB168" s="302"/>
      <c r="AC168" s="341" t="str">
        <f>IF(AL28="","",AL28)</f>
        <v/>
      </c>
      <c r="AD168" s="223"/>
      <c r="AE168" s="223"/>
      <c r="AF168" s="223"/>
      <c r="AG168" s="223"/>
      <c r="AH168" s="223"/>
      <c r="AI168" s="2" t="s">
        <v>96</v>
      </c>
      <c r="AR168" s="8"/>
      <c r="BD168" s="23"/>
      <c r="BF168" s="2"/>
      <c r="BG168" s="2"/>
    </row>
    <row r="169" spans="7:61" x14ac:dyDescent="0.15">
      <c r="G169" s="8"/>
      <c r="H169" s="205" t="s">
        <v>15</v>
      </c>
      <c r="I169" s="206"/>
      <c r="J169" s="206"/>
      <c r="K169" s="206"/>
      <c r="L169" s="206"/>
      <c r="M169" s="330" t="str">
        <f>IF(ISBLANK(M29),"",CONCATENATE(M29,"　",W29))</f>
        <v/>
      </c>
      <c r="N169" s="331"/>
      <c r="O169" s="331"/>
      <c r="P169" s="331"/>
      <c r="Q169" s="331"/>
      <c r="R169" s="331"/>
      <c r="S169" s="331"/>
      <c r="T169" s="331"/>
      <c r="U169" s="331"/>
      <c r="V169" s="331"/>
      <c r="W169" s="331"/>
      <c r="X169" s="332"/>
      <c r="Y169" s="223"/>
      <c r="Z169" s="223"/>
      <c r="AA169" s="223"/>
      <c r="AB169" s="302"/>
      <c r="AC169" s="326"/>
      <c r="AD169" s="223"/>
      <c r="AE169" s="223"/>
      <c r="AF169" s="223"/>
      <c r="AG169" s="223"/>
      <c r="AH169" s="223"/>
      <c r="AI169" s="47" t="s">
        <v>93</v>
      </c>
      <c r="AJ169" s="48"/>
      <c r="AK169" s="48"/>
      <c r="AL169" s="48"/>
      <c r="AM169" s="51">
        <f>AC177</f>
        <v>0</v>
      </c>
      <c r="AN169" s="52"/>
      <c r="AO169" s="52"/>
      <c r="AP169" s="52"/>
      <c r="AQ169" s="53"/>
      <c r="AR169" s="8"/>
      <c r="BD169" s="23"/>
      <c r="BF169" s="2"/>
      <c r="BG169" s="2"/>
    </row>
    <row r="170" spans="7:61" ht="15" thickBot="1" x14ac:dyDescent="0.2">
      <c r="G170" s="8"/>
      <c r="H170" s="208"/>
      <c r="I170" s="209"/>
      <c r="J170" s="209"/>
      <c r="K170" s="209"/>
      <c r="L170" s="209"/>
      <c r="M170" s="333"/>
      <c r="N170" s="334"/>
      <c r="O170" s="334"/>
      <c r="P170" s="334"/>
      <c r="Q170" s="334"/>
      <c r="R170" s="334"/>
      <c r="S170" s="334"/>
      <c r="T170" s="334"/>
      <c r="U170" s="334"/>
      <c r="V170" s="334"/>
      <c r="W170" s="334"/>
      <c r="X170" s="335"/>
      <c r="Y170" s="223"/>
      <c r="Z170" s="223"/>
      <c r="AA170" s="223"/>
      <c r="AB170" s="302"/>
      <c r="AC170" s="326"/>
      <c r="AD170" s="223"/>
      <c r="AE170" s="223"/>
      <c r="AF170" s="223"/>
      <c r="AG170" s="223"/>
      <c r="AH170" s="223"/>
      <c r="AI170" s="49"/>
      <c r="AJ170" s="50"/>
      <c r="AK170" s="50"/>
      <c r="AL170" s="50"/>
      <c r="AM170" s="54"/>
      <c r="AN170" s="55"/>
      <c r="AO170" s="55"/>
      <c r="AP170" s="55"/>
      <c r="AQ170" s="56"/>
      <c r="AR170" s="8"/>
      <c r="BD170" s="23"/>
      <c r="BF170" s="2"/>
      <c r="BG170" s="2"/>
    </row>
    <row r="171" spans="7:61" ht="14.25" customHeight="1" x14ac:dyDescent="0.15">
      <c r="G171" s="8"/>
      <c r="H171" s="227"/>
      <c r="I171" s="336"/>
      <c r="J171" s="230" t="s">
        <v>10</v>
      </c>
      <c r="K171" s="230"/>
      <c r="L171" s="230"/>
      <c r="M171" s="337" t="str">
        <f>IF(ISBLANK(M32),"",CONCATENATE(M32,"　",W32))</f>
        <v>　</v>
      </c>
      <c r="N171" s="338"/>
      <c r="O171" s="338"/>
      <c r="P171" s="338"/>
      <c r="Q171" s="338"/>
      <c r="R171" s="338"/>
      <c r="S171" s="338"/>
      <c r="T171" s="338"/>
      <c r="U171" s="338"/>
      <c r="V171" s="338"/>
      <c r="W171" s="338"/>
      <c r="X171" s="338"/>
      <c r="Y171" s="339" t="s">
        <v>41</v>
      </c>
      <c r="Z171" s="339"/>
      <c r="AA171" s="339"/>
      <c r="AB171" s="340"/>
      <c r="AC171" s="326" t="str">
        <f>IF(AL32="","",AL32)</f>
        <v/>
      </c>
      <c r="AD171" s="223"/>
      <c r="AE171" s="223"/>
      <c r="AF171" s="223"/>
      <c r="AG171" s="223"/>
      <c r="AH171" s="302"/>
      <c r="AI171" s="47" t="s">
        <v>91</v>
      </c>
      <c r="AJ171" s="48"/>
      <c r="AK171" s="48"/>
      <c r="AL171" s="48"/>
      <c r="AM171" s="57">
        <f>AM169*500</f>
        <v>0</v>
      </c>
      <c r="AN171" s="58"/>
      <c r="AO171" s="58"/>
      <c r="AP171" s="58"/>
      <c r="AQ171" s="59"/>
      <c r="AR171" s="8"/>
      <c r="BD171" s="23"/>
      <c r="BF171" s="2"/>
      <c r="BG171" s="2"/>
    </row>
    <row r="172" spans="7:61" x14ac:dyDescent="0.15">
      <c r="G172" s="8"/>
      <c r="H172" s="205" t="s">
        <v>46</v>
      </c>
      <c r="I172" s="207"/>
      <c r="J172" s="323" t="s">
        <v>58</v>
      </c>
      <c r="K172" s="323"/>
      <c r="L172" s="323"/>
      <c r="M172" s="324" t="str">
        <f>IF(ISBLANK(M33),"",CONCATENATE(M33,"　",W33))</f>
        <v/>
      </c>
      <c r="N172" s="325"/>
      <c r="O172" s="325"/>
      <c r="P172" s="325"/>
      <c r="Q172" s="325"/>
      <c r="R172" s="325"/>
      <c r="S172" s="325"/>
      <c r="T172" s="325"/>
      <c r="U172" s="325"/>
      <c r="V172" s="325"/>
      <c r="W172" s="325"/>
      <c r="X172" s="325"/>
      <c r="Y172" s="223" t="s">
        <v>44</v>
      </c>
      <c r="Z172" s="223"/>
      <c r="AA172" s="223"/>
      <c r="AB172" s="302"/>
      <c r="AC172" s="326" t="str">
        <f>IF(M37="","",M37)</f>
        <v/>
      </c>
      <c r="AD172" s="223"/>
      <c r="AE172" s="223"/>
      <c r="AF172" s="223"/>
      <c r="AG172" s="223"/>
      <c r="AH172" s="302"/>
      <c r="AI172" s="49"/>
      <c r="AJ172" s="50"/>
      <c r="AK172" s="50"/>
      <c r="AL172" s="50"/>
      <c r="AM172" s="60"/>
      <c r="AN172" s="61"/>
      <c r="AO172" s="61"/>
      <c r="AP172" s="61"/>
      <c r="AQ172" s="62"/>
      <c r="AR172" s="8"/>
      <c r="BD172" s="23"/>
      <c r="BF172" s="2"/>
      <c r="BG172" s="2"/>
    </row>
    <row r="173" spans="7:61" ht="14.25" customHeight="1" x14ac:dyDescent="0.15">
      <c r="G173" s="8"/>
      <c r="H173" s="205"/>
      <c r="I173" s="207"/>
      <c r="J173" s="206"/>
      <c r="K173" s="206"/>
      <c r="L173" s="206"/>
      <c r="M173" s="324"/>
      <c r="N173" s="325"/>
      <c r="O173" s="325"/>
      <c r="P173" s="325"/>
      <c r="Q173" s="325"/>
      <c r="R173" s="325"/>
      <c r="S173" s="325"/>
      <c r="T173" s="325"/>
      <c r="U173" s="325"/>
      <c r="V173" s="325"/>
      <c r="W173" s="325"/>
      <c r="X173" s="325"/>
      <c r="Y173" s="223" t="s">
        <v>45</v>
      </c>
      <c r="Z173" s="223"/>
      <c r="AA173" s="223"/>
      <c r="AB173" s="302"/>
      <c r="AC173" s="326" t="str">
        <f>IF(AL37="","",AL37)</f>
        <v/>
      </c>
      <c r="AD173" s="223"/>
      <c r="AE173" s="223"/>
      <c r="AF173" s="223"/>
      <c r="AG173" s="223"/>
      <c r="AH173" s="302"/>
      <c r="AI173" s="63" t="s">
        <v>84</v>
      </c>
      <c r="AJ173" s="64"/>
      <c r="AK173" s="64"/>
      <c r="AL173" s="64"/>
      <c r="AM173" s="65">
        <f>INDEX(BG5:BG7,MATCH(M12, BF5:BF7,0))</f>
        <v>5000</v>
      </c>
      <c r="AN173" s="66"/>
      <c r="AO173" s="66"/>
      <c r="AP173" s="66"/>
      <c r="AQ173" s="67"/>
      <c r="AR173" s="8"/>
      <c r="BD173" s="23"/>
      <c r="BF173" s="28"/>
      <c r="BG173" s="2"/>
    </row>
    <row r="174" spans="7:61" x14ac:dyDescent="0.15">
      <c r="G174" s="8"/>
      <c r="H174" s="205"/>
      <c r="I174" s="207"/>
      <c r="J174" s="327" t="s">
        <v>1</v>
      </c>
      <c r="K174" s="328"/>
      <c r="L174" s="328"/>
      <c r="M174" s="148" t="str">
        <f>IF(M35="","",M35)</f>
        <v/>
      </c>
      <c r="N174" s="149"/>
      <c r="O174" s="149"/>
      <c r="P174" s="149"/>
      <c r="Q174" s="149"/>
      <c r="R174" s="149"/>
      <c r="S174" s="149"/>
      <c r="T174" s="149"/>
      <c r="U174" s="149"/>
      <c r="V174" s="149"/>
      <c r="W174" s="149"/>
      <c r="X174" s="150"/>
      <c r="Y174" s="223" t="s">
        <v>19</v>
      </c>
      <c r="Z174" s="223"/>
      <c r="AA174" s="223"/>
      <c r="AB174" s="302"/>
      <c r="AC174" s="326" t="str">
        <f>IF(AL35="","",AL35)</f>
        <v/>
      </c>
      <c r="AD174" s="223"/>
      <c r="AE174" s="223"/>
      <c r="AF174" s="223"/>
      <c r="AG174" s="223"/>
      <c r="AH174" s="302"/>
      <c r="AI174" s="49"/>
      <c r="AJ174" s="50"/>
      <c r="AK174" s="50"/>
      <c r="AL174" s="50"/>
      <c r="AM174" s="60"/>
      <c r="AN174" s="61"/>
      <c r="AO174" s="61"/>
      <c r="AP174" s="61"/>
      <c r="AQ174" s="62"/>
      <c r="AR174" s="8"/>
      <c r="BD174" s="23"/>
      <c r="BF174" s="28"/>
      <c r="BG174" s="2"/>
    </row>
    <row r="175" spans="7:61" ht="14.25" customHeight="1" x14ac:dyDescent="0.15">
      <c r="G175" s="8"/>
      <c r="H175" s="208"/>
      <c r="I175" s="210"/>
      <c r="J175" s="209" t="s">
        <v>59</v>
      </c>
      <c r="K175" s="209"/>
      <c r="L175" s="209"/>
      <c r="M175" s="151" t="str">
        <f>IF(M39="","",M39)</f>
        <v/>
      </c>
      <c r="N175" s="152"/>
      <c r="O175" s="152"/>
      <c r="P175" s="152"/>
      <c r="Q175" s="152"/>
      <c r="R175" s="152"/>
      <c r="S175" s="152"/>
      <c r="T175" s="152"/>
      <c r="U175" s="152"/>
      <c r="V175" s="152"/>
      <c r="W175" s="152"/>
      <c r="X175" s="152"/>
      <c r="Y175" s="152"/>
      <c r="Z175" s="152"/>
      <c r="AA175" s="152"/>
      <c r="AB175" s="152"/>
      <c r="AC175" s="152"/>
      <c r="AD175" s="152"/>
      <c r="AE175" s="152"/>
      <c r="AF175" s="152"/>
      <c r="AG175" s="152"/>
      <c r="AH175" s="153"/>
      <c r="AI175" s="63" t="s">
        <v>92</v>
      </c>
      <c r="AJ175" s="64"/>
      <c r="AK175" s="64"/>
      <c r="AL175" s="64"/>
      <c r="AM175" s="65">
        <f>AM169*500</f>
        <v>0</v>
      </c>
      <c r="AN175" s="66"/>
      <c r="AO175" s="66"/>
      <c r="AP175" s="66"/>
      <c r="AQ175" s="67"/>
      <c r="AR175" s="8"/>
      <c r="BD175" s="23"/>
      <c r="BF175" s="2"/>
      <c r="BG175" s="2"/>
    </row>
    <row r="176" spans="7:61" ht="15" thickBot="1" x14ac:dyDescent="0.2">
      <c r="G176" s="8"/>
      <c r="H176" s="362"/>
      <c r="I176" s="362"/>
      <c r="J176" s="362"/>
      <c r="K176" s="362"/>
      <c r="L176" s="362"/>
      <c r="M176" s="360" t="s">
        <v>49</v>
      </c>
      <c r="N176" s="176"/>
      <c r="O176" s="176" t="s">
        <v>50</v>
      </c>
      <c r="P176" s="176"/>
      <c r="Q176" s="176" t="s">
        <v>51</v>
      </c>
      <c r="R176" s="176"/>
      <c r="S176" s="176" t="s">
        <v>52</v>
      </c>
      <c r="T176" s="176"/>
      <c r="U176" s="176" t="s">
        <v>53</v>
      </c>
      <c r="V176" s="176"/>
      <c r="W176" s="176" t="s">
        <v>54</v>
      </c>
      <c r="X176" s="177"/>
      <c r="Y176" s="178" t="s">
        <v>56</v>
      </c>
      <c r="Z176" s="179"/>
      <c r="AA176" s="180"/>
      <c r="AB176" s="181"/>
      <c r="AC176" s="88" t="s">
        <v>97</v>
      </c>
      <c r="AD176" s="89"/>
      <c r="AE176" s="89"/>
      <c r="AF176" s="89"/>
      <c r="AG176" s="89"/>
      <c r="AH176" s="90"/>
      <c r="AI176" s="68"/>
      <c r="AJ176" s="69"/>
      <c r="AK176" s="69"/>
      <c r="AL176" s="69"/>
      <c r="AM176" s="70"/>
      <c r="AN176" s="71"/>
      <c r="AO176" s="71"/>
      <c r="AP176" s="71"/>
      <c r="AQ176" s="72"/>
      <c r="AR176" s="8"/>
      <c r="BD176" s="23"/>
      <c r="BF176" s="2"/>
      <c r="BG176" s="2"/>
      <c r="BH176" s="4"/>
      <c r="BI176" s="4"/>
    </row>
    <row r="177" spans="1:61" ht="14.25" customHeight="1" x14ac:dyDescent="0.15">
      <c r="G177" s="8"/>
      <c r="H177" s="185" t="s">
        <v>6</v>
      </c>
      <c r="I177" s="185"/>
      <c r="J177" s="185"/>
      <c r="K177" s="185"/>
      <c r="L177" s="185"/>
      <c r="M177" s="182">
        <f>COUNTIFS($AD$183:$AE$284,"男",$AK$183:$AL$284,"1")</f>
        <v>0</v>
      </c>
      <c r="N177" s="183"/>
      <c r="O177" s="183">
        <f>COUNTIFS($AD$183:$AE$284,"男",$AK$183:$AL$284,"2")</f>
        <v>0</v>
      </c>
      <c r="P177" s="183"/>
      <c r="Q177" s="183">
        <f>COUNTIFS($AD$183:$AE$284,"男",$AK$183:$AL$284,"3")</f>
        <v>0</v>
      </c>
      <c r="R177" s="183"/>
      <c r="S177" s="183">
        <f>COUNTIFS($AD$183:$AE$284,"男",$AK$183:$AL$284,"4")</f>
        <v>0</v>
      </c>
      <c r="T177" s="183"/>
      <c r="U177" s="183">
        <f>COUNTIFS($AD$183:$AE$284,"男",$AK$183:$AL$284,"5")</f>
        <v>0</v>
      </c>
      <c r="V177" s="183"/>
      <c r="W177" s="183">
        <f>COUNTIFS($AD$183:$AE$284,"男",$AK$183:$AL$284,"6")</f>
        <v>0</v>
      </c>
      <c r="X177" s="184"/>
      <c r="Y177" s="185">
        <f>SUM(M177:X177)</f>
        <v>0</v>
      </c>
      <c r="Z177" s="185"/>
      <c r="AA177" s="185"/>
      <c r="AB177" s="185"/>
      <c r="AC177" s="186">
        <f>SUM(Y177:AB178)</f>
        <v>0</v>
      </c>
      <c r="AD177" s="186"/>
      <c r="AE177" s="186"/>
      <c r="AF177" s="186"/>
      <c r="AG177" s="186"/>
      <c r="AH177" s="187"/>
      <c r="AI177" s="73" t="s">
        <v>85</v>
      </c>
      <c r="AJ177" s="74"/>
      <c r="AK177" s="74"/>
      <c r="AL177" s="74"/>
      <c r="AM177" s="77">
        <f>SUM(AM171:AQ176)</f>
        <v>5000</v>
      </c>
      <c r="AN177" s="78"/>
      <c r="AO177" s="78"/>
      <c r="AP177" s="78"/>
      <c r="AQ177" s="79"/>
      <c r="AR177" s="8"/>
      <c r="BD177" s="23"/>
      <c r="BF177" s="2"/>
      <c r="BG177" s="2"/>
      <c r="BH177" s="4"/>
      <c r="BI177" s="4"/>
    </row>
    <row r="178" spans="1:61" ht="15" thickBot="1" x14ac:dyDescent="0.2">
      <c r="G178" s="8"/>
      <c r="H178" s="363" t="s">
        <v>7</v>
      </c>
      <c r="I178" s="363"/>
      <c r="J178" s="363"/>
      <c r="K178" s="363"/>
      <c r="L178" s="363"/>
      <c r="M178" s="190">
        <f>COUNTIFS($AD$183:$AE$284,"女",$AK$183:$AL$284,"1")</f>
        <v>0</v>
      </c>
      <c r="N178" s="191"/>
      <c r="O178" s="191">
        <f>COUNTIFS($AD$183:$AE$284,"女",$AK$183:$AL$284,"2")</f>
        <v>0</v>
      </c>
      <c r="P178" s="191"/>
      <c r="Q178" s="191">
        <f>COUNTIFS($AD$183:$AE$284,"女",$AK$183:$AL$284,"3")</f>
        <v>0</v>
      </c>
      <c r="R178" s="191"/>
      <c r="S178" s="191">
        <f>COUNTIFS($AD$183:$AE$284,"女",$AK$183:$AL$284,"4")</f>
        <v>0</v>
      </c>
      <c r="T178" s="191"/>
      <c r="U178" s="191">
        <f>COUNTIFS($AD$183:$AE$284,"女",$AK$183:$AL$284,"5")</f>
        <v>0</v>
      </c>
      <c r="V178" s="191"/>
      <c r="W178" s="191">
        <f>COUNTIFS($AD$183:$AE$284,"女",$AK$183:$AL$284,"6")</f>
        <v>0</v>
      </c>
      <c r="X178" s="192"/>
      <c r="Y178" s="175">
        <f>SUM(M178:X178)</f>
        <v>0</v>
      </c>
      <c r="Z178" s="175"/>
      <c r="AA178" s="175"/>
      <c r="AB178" s="175"/>
      <c r="AC178" s="188"/>
      <c r="AD178" s="188"/>
      <c r="AE178" s="188"/>
      <c r="AF178" s="188"/>
      <c r="AG178" s="188"/>
      <c r="AH178" s="189"/>
      <c r="AI178" s="75"/>
      <c r="AJ178" s="76"/>
      <c r="AK178" s="76"/>
      <c r="AL178" s="76"/>
      <c r="AM178" s="80"/>
      <c r="AN178" s="81"/>
      <c r="AO178" s="81"/>
      <c r="AP178" s="81"/>
      <c r="AQ178" s="82"/>
      <c r="AR178" s="8"/>
      <c r="BD178" s="23"/>
      <c r="BF178" s="2"/>
      <c r="BG178" s="2"/>
      <c r="BH178" s="4"/>
      <c r="BI178" s="4"/>
    </row>
    <row r="179" spans="1:61" s="4" customFormat="1" x14ac:dyDescent="0.15">
      <c r="A179" s="2"/>
      <c r="G179" s="24"/>
      <c r="H179" s="175" t="s">
        <v>55</v>
      </c>
      <c r="I179" s="175"/>
      <c r="J179" s="175"/>
      <c r="K179" s="175"/>
      <c r="L179" s="175"/>
      <c r="M179" s="361">
        <f>SUM(M177:N178)</f>
        <v>0</v>
      </c>
      <c r="N179" s="156"/>
      <c r="O179" s="156">
        <f>SUM(O177:P178)</f>
        <v>0</v>
      </c>
      <c r="P179" s="156"/>
      <c r="Q179" s="156">
        <f>SUM(Q177:R178)</f>
        <v>0</v>
      </c>
      <c r="R179" s="156"/>
      <c r="S179" s="156">
        <f>SUM(S177:T178)</f>
        <v>0</v>
      </c>
      <c r="T179" s="156"/>
      <c r="U179" s="156">
        <f>SUM(U177:V178)</f>
        <v>0</v>
      </c>
      <c r="V179" s="156"/>
      <c r="W179" s="156">
        <f>SUM(W177:X178)</f>
        <v>0</v>
      </c>
      <c r="X179" s="157"/>
      <c r="AA179" s="25"/>
      <c r="AB179" s="25"/>
      <c r="AC179" s="25"/>
      <c r="AD179" s="22"/>
      <c r="AE179" s="20"/>
      <c r="AF179" s="20"/>
      <c r="AG179" s="20"/>
      <c r="AI179" s="127" t="s">
        <v>109</v>
      </c>
      <c r="AJ179" s="128"/>
      <c r="AK179" s="128"/>
      <c r="AL179" s="128"/>
      <c r="AM179" s="386">
        <f>AW41</f>
        <v>0</v>
      </c>
      <c r="AN179" s="387"/>
      <c r="AO179" s="387"/>
      <c r="AP179" s="387"/>
      <c r="AQ179" s="388"/>
      <c r="AR179" s="24"/>
      <c r="BD179" s="26"/>
    </row>
    <row r="180" spans="1:61" x14ac:dyDescent="0.15">
      <c r="G180" s="8"/>
      <c r="AA180" s="21"/>
      <c r="AB180" s="21"/>
      <c r="AC180" s="21"/>
      <c r="AD180" s="20"/>
      <c r="AE180" s="20"/>
      <c r="AF180" s="20"/>
      <c r="AG180" s="20"/>
      <c r="AI180" s="132"/>
      <c r="AJ180" s="35"/>
      <c r="AK180" s="35"/>
      <c r="AL180" s="35"/>
      <c r="AM180" s="389"/>
      <c r="AN180" s="390"/>
      <c r="AO180" s="390"/>
      <c r="AP180" s="390"/>
      <c r="AQ180" s="391"/>
      <c r="AR180" s="8"/>
      <c r="BD180" s="23"/>
    </row>
    <row r="181" spans="1:61" x14ac:dyDescent="0.15">
      <c r="G181" s="8"/>
      <c r="H181" s="223" t="s">
        <v>24</v>
      </c>
      <c r="I181" s="223"/>
      <c r="J181" s="238" t="s">
        <v>63</v>
      </c>
      <c r="K181" s="238"/>
      <c r="L181" s="238"/>
      <c r="M181" s="238"/>
      <c r="N181" s="238"/>
      <c r="O181" s="223" t="s">
        <v>25</v>
      </c>
      <c r="P181" s="223"/>
      <c r="Q181" s="223"/>
      <c r="R181" s="223"/>
      <c r="S181" s="223"/>
      <c r="T181" s="223"/>
      <c r="U181" s="223" t="s">
        <v>28</v>
      </c>
      <c r="V181" s="223"/>
      <c r="W181" s="223"/>
      <c r="X181" s="223"/>
      <c r="Y181" s="223"/>
      <c r="Z181" s="223"/>
      <c r="AA181" s="223"/>
      <c r="AB181" s="223"/>
      <c r="AC181" s="223"/>
      <c r="AD181" s="223" t="s">
        <v>3</v>
      </c>
      <c r="AE181" s="223"/>
      <c r="AF181" s="238" t="s">
        <v>26</v>
      </c>
      <c r="AG181" s="223"/>
      <c r="AH181" s="223"/>
      <c r="AI181" s="223"/>
      <c r="AJ181" s="223"/>
      <c r="AK181" s="223" t="s">
        <v>4</v>
      </c>
      <c r="AL181" s="223"/>
      <c r="AM181" s="223" t="s">
        <v>27</v>
      </c>
      <c r="AN181" s="223"/>
      <c r="AO181" s="223"/>
      <c r="AP181" s="223"/>
      <c r="AQ181" s="223"/>
      <c r="AR181" s="9"/>
      <c r="AS181" s="3"/>
      <c r="BD181" s="23"/>
      <c r="BF181" s="2"/>
      <c r="BG181" s="2"/>
    </row>
    <row r="182" spans="1:61" x14ac:dyDescent="0.15">
      <c r="G182" s="8"/>
      <c r="H182" s="223"/>
      <c r="I182" s="223"/>
      <c r="J182" s="238"/>
      <c r="K182" s="238"/>
      <c r="L182" s="238"/>
      <c r="M182" s="238"/>
      <c r="N182" s="238"/>
      <c r="O182" s="223"/>
      <c r="P182" s="223"/>
      <c r="Q182" s="223"/>
      <c r="R182" s="223"/>
      <c r="S182" s="223"/>
      <c r="T182" s="223"/>
      <c r="U182" s="223"/>
      <c r="V182" s="223"/>
      <c r="W182" s="223"/>
      <c r="X182" s="223"/>
      <c r="Y182" s="223"/>
      <c r="Z182" s="223"/>
      <c r="AA182" s="223"/>
      <c r="AB182" s="223"/>
      <c r="AC182" s="223"/>
      <c r="AD182" s="223"/>
      <c r="AE182" s="223"/>
      <c r="AF182" s="223"/>
      <c r="AG182" s="223"/>
      <c r="AH182" s="223"/>
      <c r="AI182" s="223"/>
      <c r="AJ182" s="223"/>
      <c r="AK182" s="223"/>
      <c r="AL182" s="223"/>
      <c r="AM182" s="223"/>
      <c r="AN182" s="223"/>
      <c r="AO182" s="223"/>
      <c r="AP182" s="223"/>
      <c r="AQ182" s="223"/>
      <c r="AR182" s="9"/>
      <c r="AS182" s="3"/>
      <c r="BD182" s="23"/>
      <c r="BF182" s="2"/>
      <c r="BG182" s="2"/>
    </row>
    <row r="183" spans="1:61" x14ac:dyDescent="0.15">
      <c r="G183" s="8"/>
      <c r="H183" s="351">
        <v>1</v>
      </c>
      <c r="I183" s="352"/>
      <c r="J183" s="353" t="str">
        <f>IF(COUNTA($J47:$AV47)=9,$J47,"")</f>
        <v/>
      </c>
      <c r="K183" s="354"/>
      <c r="L183" s="354"/>
      <c r="M183" s="354"/>
      <c r="N183" s="355"/>
      <c r="O183" s="158" t="str">
        <f>IF(COUNTA($J47:$AV47)=9,CONCATENATE($O47,"　",$T47),"")</f>
        <v/>
      </c>
      <c r="P183" s="356"/>
      <c r="Q183" s="356"/>
      <c r="R183" s="356"/>
      <c r="S183" s="356"/>
      <c r="T183" s="159"/>
      <c r="U183" s="158" t="str">
        <f t="shared" ref="U183:U214" si="23">IF(COUNTA($J47:$AV47)=9,CONCATENATE($Y47,"　",$AD47),"")</f>
        <v/>
      </c>
      <c r="V183" s="356"/>
      <c r="W183" s="356"/>
      <c r="X183" s="356"/>
      <c r="Y183" s="356"/>
      <c r="Z183" s="356"/>
      <c r="AA183" s="356"/>
      <c r="AB183" s="356"/>
      <c r="AC183" s="159"/>
      <c r="AD183" s="158" t="str">
        <f t="shared" ref="AD183:AD214" si="24">IF(COUNTA($J47:$AV47)=9,$AI47,"")</f>
        <v/>
      </c>
      <c r="AE183" s="159"/>
      <c r="AF183" s="357" t="str">
        <f t="shared" ref="AF183:AF214" si="25">IF(COUNTA($J47:$AV47)=9,$AK47,"")</f>
        <v/>
      </c>
      <c r="AG183" s="358"/>
      <c r="AH183" s="358"/>
      <c r="AI183" s="358"/>
      <c r="AJ183" s="359"/>
      <c r="AK183" s="158" t="str">
        <f t="shared" ref="AK183:AK214" si="26">IF(COUNTA($J47:$AV47)=9,$AP47,"")</f>
        <v/>
      </c>
      <c r="AL183" s="159"/>
      <c r="AM183" s="160" t="str">
        <f>IF(COUNTA(J47:AV47)=9,AR47,"")</f>
        <v/>
      </c>
      <c r="AN183" s="161"/>
      <c r="AO183" s="161"/>
      <c r="AP183" s="161"/>
      <c r="AQ183" s="162"/>
      <c r="AR183" s="8"/>
      <c r="BD183" s="23"/>
      <c r="BF183" s="2"/>
      <c r="BG183" s="2"/>
    </row>
    <row r="184" spans="1:61" x14ac:dyDescent="0.15">
      <c r="G184" s="8"/>
      <c r="H184" s="342">
        <v>2</v>
      </c>
      <c r="I184" s="343"/>
      <c r="J184" s="344" t="str">
        <f t="shared" ref="J184:J214" si="27">IF(COUNTA($J48:$AV48)=9,$J48,"")</f>
        <v/>
      </c>
      <c r="K184" s="345"/>
      <c r="L184" s="345"/>
      <c r="M184" s="345"/>
      <c r="N184" s="346"/>
      <c r="O184" s="163" t="str">
        <f t="shared" ref="O184:O214" si="28">IF(COUNTA($J48:$AV48)=9,CONCATENATE($O48,"　",$T48),"")</f>
        <v/>
      </c>
      <c r="P184" s="347"/>
      <c r="Q184" s="347"/>
      <c r="R184" s="347"/>
      <c r="S184" s="347"/>
      <c r="T184" s="164"/>
      <c r="U184" s="163" t="str">
        <f t="shared" si="23"/>
        <v/>
      </c>
      <c r="V184" s="347"/>
      <c r="W184" s="347"/>
      <c r="X184" s="347"/>
      <c r="Y184" s="347"/>
      <c r="Z184" s="347"/>
      <c r="AA184" s="347"/>
      <c r="AB184" s="347"/>
      <c r="AC184" s="164"/>
      <c r="AD184" s="163" t="str">
        <f t="shared" si="24"/>
        <v/>
      </c>
      <c r="AE184" s="164"/>
      <c r="AF184" s="348" t="str">
        <f t="shared" si="25"/>
        <v/>
      </c>
      <c r="AG184" s="349"/>
      <c r="AH184" s="349"/>
      <c r="AI184" s="349"/>
      <c r="AJ184" s="350"/>
      <c r="AK184" s="163" t="str">
        <f t="shared" si="26"/>
        <v/>
      </c>
      <c r="AL184" s="164"/>
      <c r="AM184" s="165" t="str">
        <f t="shared" ref="AM184:AM214" si="29">IF(COUNTA(J48:AV48)=9,AR48,"")</f>
        <v/>
      </c>
      <c r="AN184" s="166"/>
      <c r="AO184" s="166"/>
      <c r="AP184" s="166"/>
      <c r="AQ184" s="167"/>
      <c r="AR184" s="8"/>
      <c r="BD184" s="23"/>
      <c r="BF184" s="2"/>
      <c r="BG184" s="2"/>
    </row>
    <row r="185" spans="1:61" x14ac:dyDescent="0.15">
      <c r="G185" s="8"/>
      <c r="H185" s="342">
        <v>3</v>
      </c>
      <c r="I185" s="343"/>
      <c r="J185" s="344" t="str">
        <f t="shared" si="27"/>
        <v/>
      </c>
      <c r="K185" s="345"/>
      <c r="L185" s="345"/>
      <c r="M185" s="345"/>
      <c r="N185" s="346"/>
      <c r="O185" s="163" t="str">
        <f t="shared" si="28"/>
        <v/>
      </c>
      <c r="P185" s="347"/>
      <c r="Q185" s="347"/>
      <c r="R185" s="347"/>
      <c r="S185" s="347"/>
      <c r="T185" s="164"/>
      <c r="U185" s="163" t="str">
        <f t="shared" si="23"/>
        <v/>
      </c>
      <c r="V185" s="347"/>
      <c r="W185" s="347"/>
      <c r="X185" s="347"/>
      <c r="Y185" s="347"/>
      <c r="Z185" s="347"/>
      <c r="AA185" s="347"/>
      <c r="AB185" s="347"/>
      <c r="AC185" s="164"/>
      <c r="AD185" s="163" t="str">
        <f t="shared" si="24"/>
        <v/>
      </c>
      <c r="AE185" s="164"/>
      <c r="AF185" s="348" t="str">
        <f t="shared" si="25"/>
        <v/>
      </c>
      <c r="AG185" s="349"/>
      <c r="AH185" s="349"/>
      <c r="AI185" s="349"/>
      <c r="AJ185" s="350"/>
      <c r="AK185" s="163" t="str">
        <f t="shared" si="26"/>
        <v/>
      </c>
      <c r="AL185" s="164"/>
      <c r="AM185" s="165" t="str">
        <f t="shared" si="29"/>
        <v/>
      </c>
      <c r="AN185" s="166"/>
      <c r="AO185" s="166"/>
      <c r="AP185" s="166"/>
      <c r="AQ185" s="167"/>
      <c r="AR185" s="8"/>
      <c r="BD185" s="23"/>
      <c r="BF185" s="2"/>
      <c r="BG185" s="2"/>
    </row>
    <row r="186" spans="1:61" x14ac:dyDescent="0.15">
      <c r="G186" s="8"/>
      <c r="H186" s="342">
        <v>4</v>
      </c>
      <c r="I186" s="343"/>
      <c r="J186" s="344" t="str">
        <f t="shared" si="27"/>
        <v/>
      </c>
      <c r="K186" s="345"/>
      <c r="L186" s="345"/>
      <c r="M186" s="345"/>
      <c r="N186" s="346"/>
      <c r="O186" s="163" t="str">
        <f t="shared" si="28"/>
        <v/>
      </c>
      <c r="P186" s="347"/>
      <c r="Q186" s="347"/>
      <c r="R186" s="347"/>
      <c r="S186" s="347"/>
      <c r="T186" s="164"/>
      <c r="U186" s="163" t="str">
        <f t="shared" si="23"/>
        <v/>
      </c>
      <c r="V186" s="347"/>
      <c r="W186" s="347"/>
      <c r="X186" s="347"/>
      <c r="Y186" s="347"/>
      <c r="Z186" s="347"/>
      <c r="AA186" s="347"/>
      <c r="AB186" s="347"/>
      <c r="AC186" s="164"/>
      <c r="AD186" s="163" t="str">
        <f t="shared" si="24"/>
        <v/>
      </c>
      <c r="AE186" s="164"/>
      <c r="AF186" s="348" t="str">
        <f t="shared" si="25"/>
        <v/>
      </c>
      <c r="AG186" s="349"/>
      <c r="AH186" s="349"/>
      <c r="AI186" s="349"/>
      <c r="AJ186" s="350"/>
      <c r="AK186" s="163" t="str">
        <f t="shared" si="26"/>
        <v/>
      </c>
      <c r="AL186" s="164"/>
      <c r="AM186" s="165" t="str">
        <f t="shared" si="29"/>
        <v/>
      </c>
      <c r="AN186" s="166"/>
      <c r="AO186" s="166"/>
      <c r="AP186" s="166"/>
      <c r="AQ186" s="167"/>
      <c r="AR186" s="8"/>
      <c r="BD186" s="23"/>
    </row>
    <row r="187" spans="1:61" x14ac:dyDescent="0.15">
      <c r="G187" s="8"/>
      <c r="H187" s="342">
        <v>5</v>
      </c>
      <c r="I187" s="343"/>
      <c r="J187" s="344" t="str">
        <f t="shared" si="27"/>
        <v/>
      </c>
      <c r="K187" s="345"/>
      <c r="L187" s="345"/>
      <c r="M187" s="345"/>
      <c r="N187" s="346"/>
      <c r="O187" s="163" t="str">
        <f t="shared" si="28"/>
        <v/>
      </c>
      <c r="P187" s="347"/>
      <c r="Q187" s="347"/>
      <c r="R187" s="347"/>
      <c r="S187" s="347"/>
      <c r="T187" s="164"/>
      <c r="U187" s="163" t="str">
        <f t="shared" si="23"/>
        <v/>
      </c>
      <c r="V187" s="347"/>
      <c r="W187" s="347"/>
      <c r="X187" s="347"/>
      <c r="Y187" s="347"/>
      <c r="Z187" s="347"/>
      <c r="AA187" s="347"/>
      <c r="AB187" s="347"/>
      <c r="AC187" s="164"/>
      <c r="AD187" s="163" t="str">
        <f t="shared" si="24"/>
        <v/>
      </c>
      <c r="AE187" s="164"/>
      <c r="AF187" s="348" t="str">
        <f t="shared" si="25"/>
        <v/>
      </c>
      <c r="AG187" s="349"/>
      <c r="AH187" s="349"/>
      <c r="AI187" s="349"/>
      <c r="AJ187" s="350"/>
      <c r="AK187" s="163" t="str">
        <f t="shared" si="26"/>
        <v/>
      </c>
      <c r="AL187" s="164"/>
      <c r="AM187" s="165" t="str">
        <f t="shared" si="29"/>
        <v/>
      </c>
      <c r="AN187" s="166"/>
      <c r="AO187" s="166"/>
      <c r="AP187" s="166"/>
      <c r="AQ187" s="167"/>
      <c r="AR187" s="8"/>
      <c r="BD187" s="23"/>
    </row>
    <row r="188" spans="1:61" x14ac:dyDescent="0.15">
      <c r="G188" s="8"/>
      <c r="H188" s="342">
        <v>6</v>
      </c>
      <c r="I188" s="343"/>
      <c r="J188" s="344" t="str">
        <f t="shared" si="27"/>
        <v/>
      </c>
      <c r="K188" s="345"/>
      <c r="L188" s="345"/>
      <c r="M188" s="345"/>
      <c r="N188" s="346"/>
      <c r="O188" s="163" t="str">
        <f t="shared" si="28"/>
        <v/>
      </c>
      <c r="P188" s="347"/>
      <c r="Q188" s="347"/>
      <c r="R188" s="347"/>
      <c r="S188" s="347"/>
      <c r="T188" s="164"/>
      <c r="U188" s="163" t="str">
        <f t="shared" si="23"/>
        <v/>
      </c>
      <c r="V188" s="347"/>
      <c r="W188" s="347"/>
      <c r="X188" s="347"/>
      <c r="Y188" s="347"/>
      <c r="Z188" s="347"/>
      <c r="AA188" s="347"/>
      <c r="AB188" s="347"/>
      <c r="AC188" s="164"/>
      <c r="AD188" s="163" t="str">
        <f t="shared" si="24"/>
        <v/>
      </c>
      <c r="AE188" s="164"/>
      <c r="AF188" s="348" t="str">
        <f t="shared" si="25"/>
        <v/>
      </c>
      <c r="AG188" s="349"/>
      <c r="AH188" s="349"/>
      <c r="AI188" s="349"/>
      <c r="AJ188" s="350"/>
      <c r="AK188" s="163" t="str">
        <f t="shared" si="26"/>
        <v/>
      </c>
      <c r="AL188" s="164"/>
      <c r="AM188" s="165" t="str">
        <f t="shared" si="29"/>
        <v/>
      </c>
      <c r="AN188" s="166"/>
      <c r="AO188" s="166"/>
      <c r="AP188" s="166"/>
      <c r="AQ188" s="167"/>
      <c r="AR188" s="8"/>
      <c r="BD188" s="23"/>
    </row>
    <row r="189" spans="1:61" x14ac:dyDescent="0.15">
      <c r="G189" s="8"/>
      <c r="H189" s="342">
        <v>7</v>
      </c>
      <c r="I189" s="343"/>
      <c r="J189" s="344" t="str">
        <f t="shared" si="27"/>
        <v/>
      </c>
      <c r="K189" s="345"/>
      <c r="L189" s="345"/>
      <c r="M189" s="345"/>
      <c r="N189" s="346"/>
      <c r="O189" s="163" t="str">
        <f t="shared" si="28"/>
        <v/>
      </c>
      <c r="P189" s="347"/>
      <c r="Q189" s="347"/>
      <c r="R189" s="347"/>
      <c r="S189" s="347"/>
      <c r="T189" s="164"/>
      <c r="U189" s="163" t="str">
        <f t="shared" si="23"/>
        <v/>
      </c>
      <c r="V189" s="347"/>
      <c r="W189" s="347"/>
      <c r="X189" s="347"/>
      <c r="Y189" s="347"/>
      <c r="Z189" s="347"/>
      <c r="AA189" s="347"/>
      <c r="AB189" s="347"/>
      <c r="AC189" s="164"/>
      <c r="AD189" s="163" t="str">
        <f t="shared" si="24"/>
        <v/>
      </c>
      <c r="AE189" s="164"/>
      <c r="AF189" s="348" t="str">
        <f t="shared" si="25"/>
        <v/>
      </c>
      <c r="AG189" s="349"/>
      <c r="AH189" s="349"/>
      <c r="AI189" s="349"/>
      <c r="AJ189" s="350"/>
      <c r="AK189" s="163" t="str">
        <f t="shared" si="26"/>
        <v/>
      </c>
      <c r="AL189" s="164"/>
      <c r="AM189" s="165" t="str">
        <f t="shared" si="29"/>
        <v/>
      </c>
      <c r="AN189" s="166"/>
      <c r="AO189" s="166"/>
      <c r="AP189" s="166"/>
      <c r="AQ189" s="167"/>
      <c r="AR189" s="8"/>
      <c r="BD189" s="23"/>
    </row>
    <row r="190" spans="1:61" x14ac:dyDescent="0.15">
      <c r="G190" s="8"/>
      <c r="H190" s="342">
        <v>8</v>
      </c>
      <c r="I190" s="343"/>
      <c r="J190" s="344" t="str">
        <f t="shared" si="27"/>
        <v/>
      </c>
      <c r="K190" s="345"/>
      <c r="L190" s="345"/>
      <c r="M190" s="345"/>
      <c r="N190" s="346"/>
      <c r="O190" s="163" t="str">
        <f t="shared" si="28"/>
        <v/>
      </c>
      <c r="P190" s="347"/>
      <c r="Q190" s="347"/>
      <c r="R190" s="347"/>
      <c r="S190" s="347"/>
      <c r="T190" s="164"/>
      <c r="U190" s="163" t="str">
        <f t="shared" si="23"/>
        <v/>
      </c>
      <c r="V190" s="347"/>
      <c r="W190" s="347"/>
      <c r="X190" s="347"/>
      <c r="Y190" s="347"/>
      <c r="Z190" s="347"/>
      <c r="AA190" s="347"/>
      <c r="AB190" s="347"/>
      <c r="AC190" s="164"/>
      <c r="AD190" s="163" t="str">
        <f t="shared" si="24"/>
        <v/>
      </c>
      <c r="AE190" s="164"/>
      <c r="AF190" s="348" t="str">
        <f t="shared" si="25"/>
        <v/>
      </c>
      <c r="AG190" s="349"/>
      <c r="AH190" s="349"/>
      <c r="AI190" s="349"/>
      <c r="AJ190" s="350"/>
      <c r="AK190" s="163" t="str">
        <f t="shared" si="26"/>
        <v/>
      </c>
      <c r="AL190" s="164"/>
      <c r="AM190" s="165" t="str">
        <f t="shared" si="29"/>
        <v/>
      </c>
      <c r="AN190" s="166"/>
      <c r="AO190" s="166"/>
      <c r="AP190" s="166"/>
      <c r="AQ190" s="167"/>
      <c r="AR190" s="8"/>
    </row>
    <row r="191" spans="1:61" x14ac:dyDescent="0.15">
      <c r="G191" s="8"/>
      <c r="H191" s="342">
        <v>9</v>
      </c>
      <c r="I191" s="343"/>
      <c r="J191" s="344" t="str">
        <f t="shared" si="27"/>
        <v/>
      </c>
      <c r="K191" s="345"/>
      <c r="L191" s="345"/>
      <c r="M191" s="345"/>
      <c r="N191" s="346"/>
      <c r="O191" s="163" t="str">
        <f t="shared" si="28"/>
        <v/>
      </c>
      <c r="P191" s="347"/>
      <c r="Q191" s="347"/>
      <c r="R191" s="347"/>
      <c r="S191" s="347"/>
      <c r="T191" s="164"/>
      <c r="U191" s="163" t="str">
        <f t="shared" si="23"/>
        <v/>
      </c>
      <c r="V191" s="347"/>
      <c r="W191" s="347"/>
      <c r="X191" s="347"/>
      <c r="Y191" s="347"/>
      <c r="Z191" s="347"/>
      <c r="AA191" s="347"/>
      <c r="AB191" s="347"/>
      <c r="AC191" s="164"/>
      <c r="AD191" s="163" t="str">
        <f t="shared" si="24"/>
        <v/>
      </c>
      <c r="AE191" s="164"/>
      <c r="AF191" s="348" t="str">
        <f t="shared" si="25"/>
        <v/>
      </c>
      <c r="AG191" s="349"/>
      <c r="AH191" s="349"/>
      <c r="AI191" s="349"/>
      <c r="AJ191" s="350"/>
      <c r="AK191" s="163" t="str">
        <f t="shared" si="26"/>
        <v/>
      </c>
      <c r="AL191" s="164"/>
      <c r="AM191" s="165" t="str">
        <f t="shared" si="29"/>
        <v/>
      </c>
      <c r="AN191" s="166"/>
      <c r="AO191" s="166"/>
      <c r="AP191" s="166"/>
      <c r="AQ191" s="167"/>
      <c r="AR191" s="8"/>
    </row>
    <row r="192" spans="1:61" x14ac:dyDescent="0.15">
      <c r="G192" s="8"/>
      <c r="H192" s="342">
        <v>10</v>
      </c>
      <c r="I192" s="343"/>
      <c r="J192" s="344" t="str">
        <f t="shared" si="27"/>
        <v/>
      </c>
      <c r="K192" s="345"/>
      <c r="L192" s="345"/>
      <c r="M192" s="345"/>
      <c r="N192" s="346"/>
      <c r="O192" s="163" t="str">
        <f t="shared" si="28"/>
        <v/>
      </c>
      <c r="P192" s="347"/>
      <c r="Q192" s="347"/>
      <c r="R192" s="347"/>
      <c r="S192" s="347"/>
      <c r="T192" s="164"/>
      <c r="U192" s="163" t="str">
        <f t="shared" si="23"/>
        <v/>
      </c>
      <c r="V192" s="347"/>
      <c r="W192" s="347"/>
      <c r="X192" s="347"/>
      <c r="Y192" s="347"/>
      <c r="Z192" s="347"/>
      <c r="AA192" s="347"/>
      <c r="AB192" s="347"/>
      <c r="AC192" s="164"/>
      <c r="AD192" s="163" t="str">
        <f t="shared" si="24"/>
        <v/>
      </c>
      <c r="AE192" s="164"/>
      <c r="AF192" s="348" t="str">
        <f t="shared" si="25"/>
        <v/>
      </c>
      <c r="AG192" s="349"/>
      <c r="AH192" s="349"/>
      <c r="AI192" s="349"/>
      <c r="AJ192" s="350"/>
      <c r="AK192" s="163" t="str">
        <f t="shared" si="26"/>
        <v/>
      </c>
      <c r="AL192" s="164"/>
      <c r="AM192" s="165" t="str">
        <f t="shared" si="29"/>
        <v/>
      </c>
      <c r="AN192" s="166"/>
      <c r="AO192" s="166"/>
      <c r="AP192" s="166"/>
      <c r="AQ192" s="167"/>
      <c r="AR192" s="8"/>
    </row>
    <row r="193" spans="7:59" x14ac:dyDescent="0.15">
      <c r="G193" s="8"/>
      <c r="H193" s="342">
        <v>11</v>
      </c>
      <c r="I193" s="343"/>
      <c r="J193" s="344" t="str">
        <f t="shared" si="27"/>
        <v/>
      </c>
      <c r="K193" s="345"/>
      <c r="L193" s="345"/>
      <c r="M193" s="345"/>
      <c r="N193" s="346"/>
      <c r="O193" s="163" t="str">
        <f t="shared" si="28"/>
        <v/>
      </c>
      <c r="P193" s="347"/>
      <c r="Q193" s="347"/>
      <c r="R193" s="347"/>
      <c r="S193" s="347"/>
      <c r="T193" s="164"/>
      <c r="U193" s="163" t="str">
        <f t="shared" si="23"/>
        <v/>
      </c>
      <c r="V193" s="347"/>
      <c r="W193" s="347"/>
      <c r="X193" s="347"/>
      <c r="Y193" s="347"/>
      <c r="Z193" s="347"/>
      <c r="AA193" s="347"/>
      <c r="AB193" s="347"/>
      <c r="AC193" s="164"/>
      <c r="AD193" s="163" t="str">
        <f t="shared" si="24"/>
        <v/>
      </c>
      <c r="AE193" s="164"/>
      <c r="AF193" s="348" t="str">
        <f t="shared" si="25"/>
        <v/>
      </c>
      <c r="AG193" s="349"/>
      <c r="AH193" s="349"/>
      <c r="AI193" s="349"/>
      <c r="AJ193" s="350"/>
      <c r="AK193" s="163" t="str">
        <f t="shared" si="26"/>
        <v/>
      </c>
      <c r="AL193" s="164"/>
      <c r="AM193" s="165" t="str">
        <f t="shared" si="29"/>
        <v/>
      </c>
      <c r="AN193" s="166"/>
      <c r="AO193" s="166"/>
      <c r="AP193" s="166"/>
      <c r="AQ193" s="167"/>
      <c r="AR193" s="8"/>
    </row>
    <row r="194" spans="7:59" x14ac:dyDescent="0.15">
      <c r="G194" s="8"/>
      <c r="H194" s="342">
        <v>12</v>
      </c>
      <c r="I194" s="343"/>
      <c r="J194" s="344" t="str">
        <f t="shared" si="27"/>
        <v/>
      </c>
      <c r="K194" s="345"/>
      <c r="L194" s="345"/>
      <c r="M194" s="345"/>
      <c r="N194" s="346"/>
      <c r="O194" s="163" t="str">
        <f t="shared" si="28"/>
        <v/>
      </c>
      <c r="P194" s="347"/>
      <c r="Q194" s="347"/>
      <c r="R194" s="347"/>
      <c r="S194" s="347"/>
      <c r="T194" s="164"/>
      <c r="U194" s="163" t="str">
        <f t="shared" si="23"/>
        <v/>
      </c>
      <c r="V194" s="347"/>
      <c r="W194" s="347"/>
      <c r="X194" s="347"/>
      <c r="Y194" s="347"/>
      <c r="Z194" s="347"/>
      <c r="AA194" s="347"/>
      <c r="AB194" s="347"/>
      <c r="AC194" s="164"/>
      <c r="AD194" s="163" t="str">
        <f t="shared" si="24"/>
        <v/>
      </c>
      <c r="AE194" s="164"/>
      <c r="AF194" s="348" t="str">
        <f t="shared" si="25"/>
        <v/>
      </c>
      <c r="AG194" s="349"/>
      <c r="AH194" s="349"/>
      <c r="AI194" s="349"/>
      <c r="AJ194" s="350"/>
      <c r="AK194" s="163" t="str">
        <f t="shared" si="26"/>
        <v/>
      </c>
      <c r="AL194" s="164"/>
      <c r="AM194" s="165" t="str">
        <f t="shared" si="29"/>
        <v/>
      </c>
      <c r="AN194" s="166"/>
      <c r="AO194" s="166"/>
      <c r="AP194" s="166"/>
      <c r="AQ194" s="167"/>
      <c r="AR194" s="8"/>
    </row>
    <row r="195" spans="7:59" x14ac:dyDescent="0.15">
      <c r="G195" s="8"/>
      <c r="H195" s="342">
        <v>13</v>
      </c>
      <c r="I195" s="343"/>
      <c r="J195" s="344" t="str">
        <f t="shared" si="27"/>
        <v/>
      </c>
      <c r="K195" s="345"/>
      <c r="L195" s="345"/>
      <c r="M195" s="345"/>
      <c r="N195" s="346"/>
      <c r="O195" s="163" t="str">
        <f t="shared" si="28"/>
        <v/>
      </c>
      <c r="P195" s="347"/>
      <c r="Q195" s="347"/>
      <c r="R195" s="347"/>
      <c r="S195" s="347"/>
      <c r="T195" s="164"/>
      <c r="U195" s="163" t="str">
        <f t="shared" si="23"/>
        <v/>
      </c>
      <c r="V195" s="347"/>
      <c r="W195" s="347"/>
      <c r="X195" s="347"/>
      <c r="Y195" s="347"/>
      <c r="Z195" s="347"/>
      <c r="AA195" s="347"/>
      <c r="AB195" s="347"/>
      <c r="AC195" s="164"/>
      <c r="AD195" s="163" t="str">
        <f t="shared" si="24"/>
        <v/>
      </c>
      <c r="AE195" s="164"/>
      <c r="AF195" s="348" t="str">
        <f t="shared" si="25"/>
        <v/>
      </c>
      <c r="AG195" s="349"/>
      <c r="AH195" s="349"/>
      <c r="AI195" s="349"/>
      <c r="AJ195" s="350"/>
      <c r="AK195" s="163" t="str">
        <f t="shared" si="26"/>
        <v/>
      </c>
      <c r="AL195" s="164"/>
      <c r="AM195" s="165" t="str">
        <f t="shared" si="29"/>
        <v/>
      </c>
      <c r="AN195" s="166"/>
      <c r="AO195" s="166"/>
      <c r="AP195" s="166"/>
      <c r="AQ195" s="167"/>
      <c r="AR195" s="8"/>
    </row>
    <row r="196" spans="7:59" x14ac:dyDescent="0.15">
      <c r="G196" s="8"/>
      <c r="H196" s="342">
        <v>14</v>
      </c>
      <c r="I196" s="343"/>
      <c r="J196" s="344" t="str">
        <f t="shared" si="27"/>
        <v/>
      </c>
      <c r="K196" s="345"/>
      <c r="L196" s="345"/>
      <c r="M196" s="345"/>
      <c r="N196" s="346"/>
      <c r="O196" s="163" t="str">
        <f t="shared" si="28"/>
        <v/>
      </c>
      <c r="P196" s="347"/>
      <c r="Q196" s="347"/>
      <c r="R196" s="347"/>
      <c r="S196" s="347"/>
      <c r="T196" s="164"/>
      <c r="U196" s="163" t="str">
        <f t="shared" si="23"/>
        <v/>
      </c>
      <c r="V196" s="347"/>
      <c r="W196" s="347"/>
      <c r="X196" s="347"/>
      <c r="Y196" s="347"/>
      <c r="Z196" s="347"/>
      <c r="AA196" s="347"/>
      <c r="AB196" s="347"/>
      <c r="AC196" s="164"/>
      <c r="AD196" s="163" t="str">
        <f t="shared" si="24"/>
        <v/>
      </c>
      <c r="AE196" s="164"/>
      <c r="AF196" s="348" t="str">
        <f t="shared" si="25"/>
        <v/>
      </c>
      <c r="AG196" s="349"/>
      <c r="AH196" s="349"/>
      <c r="AI196" s="349"/>
      <c r="AJ196" s="350"/>
      <c r="AK196" s="163" t="str">
        <f t="shared" si="26"/>
        <v/>
      </c>
      <c r="AL196" s="164"/>
      <c r="AM196" s="165" t="str">
        <f t="shared" si="29"/>
        <v/>
      </c>
      <c r="AN196" s="166"/>
      <c r="AO196" s="166"/>
      <c r="AP196" s="166"/>
      <c r="AQ196" s="167"/>
      <c r="AR196" s="8"/>
    </row>
    <row r="197" spans="7:59" x14ac:dyDescent="0.15">
      <c r="G197" s="8"/>
      <c r="H197" s="342">
        <v>15</v>
      </c>
      <c r="I197" s="343"/>
      <c r="J197" s="344" t="str">
        <f t="shared" si="27"/>
        <v/>
      </c>
      <c r="K197" s="345"/>
      <c r="L197" s="345"/>
      <c r="M197" s="345"/>
      <c r="N197" s="346"/>
      <c r="O197" s="163" t="str">
        <f t="shared" si="28"/>
        <v/>
      </c>
      <c r="P197" s="347"/>
      <c r="Q197" s="347"/>
      <c r="R197" s="347"/>
      <c r="S197" s="347"/>
      <c r="T197" s="164"/>
      <c r="U197" s="163" t="str">
        <f t="shared" si="23"/>
        <v/>
      </c>
      <c r="V197" s="347"/>
      <c r="W197" s="347"/>
      <c r="X197" s="347"/>
      <c r="Y197" s="347"/>
      <c r="Z197" s="347"/>
      <c r="AA197" s="347"/>
      <c r="AB197" s="347"/>
      <c r="AC197" s="164"/>
      <c r="AD197" s="163" t="str">
        <f t="shared" si="24"/>
        <v/>
      </c>
      <c r="AE197" s="164"/>
      <c r="AF197" s="348" t="str">
        <f t="shared" si="25"/>
        <v/>
      </c>
      <c r="AG197" s="349"/>
      <c r="AH197" s="349"/>
      <c r="AI197" s="349"/>
      <c r="AJ197" s="350"/>
      <c r="AK197" s="163" t="str">
        <f t="shared" si="26"/>
        <v/>
      </c>
      <c r="AL197" s="164"/>
      <c r="AM197" s="165" t="str">
        <f t="shared" si="29"/>
        <v/>
      </c>
      <c r="AN197" s="166"/>
      <c r="AO197" s="166"/>
      <c r="AP197" s="166"/>
      <c r="AQ197" s="167"/>
      <c r="AR197" s="8"/>
    </row>
    <row r="198" spans="7:59" x14ac:dyDescent="0.15">
      <c r="G198" s="8"/>
      <c r="H198" s="342">
        <v>16</v>
      </c>
      <c r="I198" s="343"/>
      <c r="J198" s="344" t="str">
        <f t="shared" si="27"/>
        <v/>
      </c>
      <c r="K198" s="345"/>
      <c r="L198" s="345"/>
      <c r="M198" s="345"/>
      <c r="N198" s="346"/>
      <c r="O198" s="163" t="str">
        <f t="shared" si="28"/>
        <v/>
      </c>
      <c r="P198" s="347"/>
      <c r="Q198" s="347"/>
      <c r="R198" s="347"/>
      <c r="S198" s="347"/>
      <c r="T198" s="164"/>
      <c r="U198" s="163" t="str">
        <f t="shared" si="23"/>
        <v/>
      </c>
      <c r="V198" s="347"/>
      <c r="W198" s="347"/>
      <c r="X198" s="347"/>
      <c r="Y198" s="347"/>
      <c r="Z198" s="347"/>
      <c r="AA198" s="347"/>
      <c r="AB198" s="347"/>
      <c r="AC198" s="164"/>
      <c r="AD198" s="163" t="str">
        <f t="shared" si="24"/>
        <v/>
      </c>
      <c r="AE198" s="164"/>
      <c r="AF198" s="348" t="str">
        <f t="shared" si="25"/>
        <v/>
      </c>
      <c r="AG198" s="349"/>
      <c r="AH198" s="349"/>
      <c r="AI198" s="349"/>
      <c r="AJ198" s="350"/>
      <c r="AK198" s="163" t="str">
        <f t="shared" si="26"/>
        <v/>
      </c>
      <c r="AL198" s="164"/>
      <c r="AM198" s="165" t="str">
        <f t="shared" si="29"/>
        <v/>
      </c>
      <c r="AN198" s="166"/>
      <c r="AO198" s="166"/>
      <c r="AP198" s="166"/>
      <c r="AQ198" s="167"/>
      <c r="AR198" s="8"/>
    </row>
    <row r="199" spans="7:59" x14ac:dyDescent="0.15">
      <c r="G199" s="8"/>
      <c r="H199" s="342">
        <v>17</v>
      </c>
      <c r="I199" s="343"/>
      <c r="J199" s="344" t="str">
        <f t="shared" si="27"/>
        <v/>
      </c>
      <c r="K199" s="345"/>
      <c r="L199" s="345"/>
      <c r="M199" s="345"/>
      <c r="N199" s="346"/>
      <c r="O199" s="163" t="str">
        <f t="shared" si="28"/>
        <v/>
      </c>
      <c r="P199" s="347"/>
      <c r="Q199" s="347"/>
      <c r="R199" s="347"/>
      <c r="S199" s="347"/>
      <c r="T199" s="164"/>
      <c r="U199" s="163" t="str">
        <f t="shared" si="23"/>
        <v/>
      </c>
      <c r="V199" s="347"/>
      <c r="W199" s="347"/>
      <c r="X199" s="347"/>
      <c r="Y199" s="347"/>
      <c r="Z199" s="347"/>
      <c r="AA199" s="347"/>
      <c r="AB199" s="347"/>
      <c r="AC199" s="164"/>
      <c r="AD199" s="163" t="str">
        <f t="shared" si="24"/>
        <v/>
      </c>
      <c r="AE199" s="164"/>
      <c r="AF199" s="348" t="str">
        <f t="shared" si="25"/>
        <v/>
      </c>
      <c r="AG199" s="349"/>
      <c r="AH199" s="349"/>
      <c r="AI199" s="349"/>
      <c r="AJ199" s="350"/>
      <c r="AK199" s="163" t="str">
        <f t="shared" si="26"/>
        <v/>
      </c>
      <c r="AL199" s="164"/>
      <c r="AM199" s="165" t="str">
        <f t="shared" si="29"/>
        <v/>
      </c>
      <c r="AN199" s="166"/>
      <c r="AO199" s="166"/>
      <c r="AP199" s="166"/>
      <c r="AQ199" s="167"/>
      <c r="AR199" s="8"/>
    </row>
    <row r="200" spans="7:59" x14ac:dyDescent="0.15">
      <c r="G200" s="8"/>
      <c r="H200" s="342">
        <v>18</v>
      </c>
      <c r="I200" s="343"/>
      <c r="J200" s="344" t="str">
        <f t="shared" si="27"/>
        <v/>
      </c>
      <c r="K200" s="345"/>
      <c r="L200" s="345"/>
      <c r="M200" s="345"/>
      <c r="N200" s="346"/>
      <c r="O200" s="163" t="str">
        <f t="shared" si="28"/>
        <v/>
      </c>
      <c r="P200" s="347"/>
      <c r="Q200" s="347"/>
      <c r="R200" s="347"/>
      <c r="S200" s="347"/>
      <c r="T200" s="164"/>
      <c r="U200" s="163" t="str">
        <f t="shared" si="23"/>
        <v/>
      </c>
      <c r="V200" s="347"/>
      <c r="W200" s="347"/>
      <c r="X200" s="347"/>
      <c r="Y200" s="347"/>
      <c r="Z200" s="347"/>
      <c r="AA200" s="347"/>
      <c r="AB200" s="347"/>
      <c r="AC200" s="164"/>
      <c r="AD200" s="163" t="str">
        <f t="shared" si="24"/>
        <v/>
      </c>
      <c r="AE200" s="164"/>
      <c r="AF200" s="348" t="str">
        <f t="shared" si="25"/>
        <v/>
      </c>
      <c r="AG200" s="349"/>
      <c r="AH200" s="349"/>
      <c r="AI200" s="349"/>
      <c r="AJ200" s="350"/>
      <c r="AK200" s="163" t="str">
        <f t="shared" si="26"/>
        <v/>
      </c>
      <c r="AL200" s="164"/>
      <c r="AM200" s="165" t="str">
        <f t="shared" si="29"/>
        <v/>
      </c>
      <c r="AN200" s="166"/>
      <c r="AO200" s="166"/>
      <c r="AP200" s="166"/>
      <c r="AQ200" s="167"/>
      <c r="AR200" s="8"/>
    </row>
    <row r="201" spans="7:59" x14ac:dyDescent="0.15">
      <c r="G201" s="8"/>
      <c r="H201" s="342">
        <v>19</v>
      </c>
      <c r="I201" s="343"/>
      <c r="J201" s="344" t="str">
        <f t="shared" si="27"/>
        <v/>
      </c>
      <c r="K201" s="345"/>
      <c r="L201" s="345"/>
      <c r="M201" s="345"/>
      <c r="N201" s="346"/>
      <c r="O201" s="163" t="str">
        <f t="shared" si="28"/>
        <v/>
      </c>
      <c r="P201" s="347"/>
      <c r="Q201" s="347"/>
      <c r="R201" s="347"/>
      <c r="S201" s="347"/>
      <c r="T201" s="164"/>
      <c r="U201" s="163" t="str">
        <f t="shared" si="23"/>
        <v/>
      </c>
      <c r="V201" s="347"/>
      <c r="W201" s="347"/>
      <c r="X201" s="347"/>
      <c r="Y201" s="347"/>
      <c r="Z201" s="347"/>
      <c r="AA201" s="347"/>
      <c r="AB201" s="347"/>
      <c r="AC201" s="164"/>
      <c r="AD201" s="163" t="str">
        <f t="shared" si="24"/>
        <v/>
      </c>
      <c r="AE201" s="164"/>
      <c r="AF201" s="348" t="str">
        <f t="shared" si="25"/>
        <v/>
      </c>
      <c r="AG201" s="349"/>
      <c r="AH201" s="349"/>
      <c r="AI201" s="349"/>
      <c r="AJ201" s="350"/>
      <c r="AK201" s="163" t="str">
        <f t="shared" si="26"/>
        <v/>
      </c>
      <c r="AL201" s="164"/>
      <c r="AM201" s="165" t="str">
        <f t="shared" si="29"/>
        <v/>
      </c>
      <c r="AN201" s="166"/>
      <c r="AO201" s="166"/>
      <c r="AP201" s="166"/>
      <c r="AQ201" s="167"/>
      <c r="AR201" s="8"/>
    </row>
    <row r="202" spans="7:59" x14ac:dyDescent="0.15">
      <c r="G202" s="8"/>
      <c r="H202" s="342">
        <v>20</v>
      </c>
      <c r="I202" s="343"/>
      <c r="J202" s="344" t="str">
        <f t="shared" si="27"/>
        <v/>
      </c>
      <c r="K202" s="345"/>
      <c r="L202" s="345"/>
      <c r="M202" s="345"/>
      <c r="N202" s="346"/>
      <c r="O202" s="163" t="str">
        <f t="shared" si="28"/>
        <v/>
      </c>
      <c r="P202" s="347"/>
      <c r="Q202" s="347"/>
      <c r="R202" s="347"/>
      <c r="S202" s="347"/>
      <c r="T202" s="164"/>
      <c r="U202" s="163" t="str">
        <f t="shared" si="23"/>
        <v/>
      </c>
      <c r="V202" s="347"/>
      <c r="W202" s="347"/>
      <c r="X202" s="347"/>
      <c r="Y202" s="347"/>
      <c r="Z202" s="347"/>
      <c r="AA202" s="347"/>
      <c r="AB202" s="347"/>
      <c r="AC202" s="164"/>
      <c r="AD202" s="163" t="str">
        <f t="shared" si="24"/>
        <v/>
      </c>
      <c r="AE202" s="164"/>
      <c r="AF202" s="348" t="str">
        <f t="shared" si="25"/>
        <v/>
      </c>
      <c r="AG202" s="349"/>
      <c r="AH202" s="349"/>
      <c r="AI202" s="349"/>
      <c r="AJ202" s="350"/>
      <c r="AK202" s="163" t="str">
        <f t="shared" si="26"/>
        <v/>
      </c>
      <c r="AL202" s="164"/>
      <c r="AM202" s="165" t="str">
        <f t="shared" si="29"/>
        <v/>
      </c>
      <c r="AN202" s="166"/>
      <c r="AO202" s="166"/>
      <c r="AP202" s="166"/>
      <c r="AQ202" s="167"/>
      <c r="AR202" s="8"/>
    </row>
    <row r="203" spans="7:59" x14ac:dyDescent="0.15">
      <c r="G203" s="8"/>
      <c r="H203" s="342">
        <v>21</v>
      </c>
      <c r="I203" s="343"/>
      <c r="J203" s="344" t="str">
        <f t="shared" si="27"/>
        <v/>
      </c>
      <c r="K203" s="345"/>
      <c r="L203" s="345"/>
      <c r="M203" s="345"/>
      <c r="N203" s="346"/>
      <c r="O203" s="163" t="str">
        <f t="shared" si="28"/>
        <v/>
      </c>
      <c r="P203" s="347"/>
      <c r="Q203" s="347"/>
      <c r="R203" s="347"/>
      <c r="S203" s="347"/>
      <c r="T203" s="164"/>
      <c r="U203" s="163" t="str">
        <f t="shared" si="23"/>
        <v/>
      </c>
      <c r="V203" s="347"/>
      <c r="W203" s="347"/>
      <c r="X203" s="347"/>
      <c r="Y203" s="347"/>
      <c r="Z203" s="347"/>
      <c r="AA203" s="347"/>
      <c r="AB203" s="347"/>
      <c r="AC203" s="164"/>
      <c r="AD203" s="163" t="str">
        <f t="shared" si="24"/>
        <v/>
      </c>
      <c r="AE203" s="164"/>
      <c r="AF203" s="348" t="str">
        <f t="shared" si="25"/>
        <v/>
      </c>
      <c r="AG203" s="349"/>
      <c r="AH203" s="349"/>
      <c r="AI203" s="349"/>
      <c r="AJ203" s="350"/>
      <c r="AK203" s="163" t="str">
        <f t="shared" si="26"/>
        <v/>
      </c>
      <c r="AL203" s="164"/>
      <c r="AM203" s="165" t="str">
        <f t="shared" si="29"/>
        <v/>
      </c>
      <c r="AN203" s="166"/>
      <c r="AO203" s="166"/>
      <c r="AP203" s="166"/>
      <c r="AQ203" s="167"/>
      <c r="AR203" s="8"/>
    </row>
    <row r="204" spans="7:59" x14ac:dyDescent="0.15">
      <c r="G204" s="8"/>
      <c r="H204" s="342">
        <v>22</v>
      </c>
      <c r="I204" s="343"/>
      <c r="J204" s="344" t="str">
        <f t="shared" si="27"/>
        <v/>
      </c>
      <c r="K204" s="345"/>
      <c r="L204" s="345"/>
      <c r="M204" s="345"/>
      <c r="N204" s="346"/>
      <c r="O204" s="163" t="str">
        <f t="shared" si="28"/>
        <v/>
      </c>
      <c r="P204" s="347"/>
      <c r="Q204" s="347"/>
      <c r="R204" s="347"/>
      <c r="S204" s="347"/>
      <c r="T204" s="164"/>
      <c r="U204" s="163" t="str">
        <f t="shared" si="23"/>
        <v/>
      </c>
      <c r="V204" s="347"/>
      <c r="W204" s="347"/>
      <c r="X204" s="347"/>
      <c r="Y204" s="347"/>
      <c r="Z204" s="347"/>
      <c r="AA204" s="347"/>
      <c r="AB204" s="347"/>
      <c r="AC204" s="164"/>
      <c r="AD204" s="163" t="str">
        <f t="shared" si="24"/>
        <v/>
      </c>
      <c r="AE204" s="164"/>
      <c r="AF204" s="348" t="str">
        <f t="shared" si="25"/>
        <v/>
      </c>
      <c r="AG204" s="349"/>
      <c r="AH204" s="349"/>
      <c r="AI204" s="349"/>
      <c r="AJ204" s="350"/>
      <c r="AK204" s="163" t="str">
        <f t="shared" si="26"/>
        <v/>
      </c>
      <c r="AL204" s="164"/>
      <c r="AM204" s="165" t="str">
        <f t="shared" si="29"/>
        <v/>
      </c>
      <c r="AN204" s="166"/>
      <c r="AO204" s="166"/>
      <c r="AP204" s="166"/>
      <c r="AQ204" s="167"/>
      <c r="AR204" s="8"/>
    </row>
    <row r="205" spans="7:59" x14ac:dyDescent="0.15">
      <c r="G205" s="8"/>
      <c r="H205" s="342">
        <v>23</v>
      </c>
      <c r="I205" s="343"/>
      <c r="J205" s="344" t="str">
        <f t="shared" si="27"/>
        <v/>
      </c>
      <c r="K205" s="345"/>
      <c r="L205" s="345"/>
      <c r="M205" s="345"/>
      <c r="N205" s="346"/>
      <c r="O205" s="163" t="str">
        <f t="shared" si="28"/>
        <v/>
      </c>
      <c r="P205" s="347"/>
      <c r="Q205" s="347"/>
      <c r="R205" s="347"/>
      <c r="S205" s="347"/>
      <c r="T205" s="164"/>
      <c r="U205" s="163" t="str">
        <f t="shared" si="23"/>
        <v/>
      </c>
      <c r="V205" s="347"/>
      <c r="W205" s="347"/>
      <c r="X205" s="347"/>
      <c r="Y205" s="347"/>
      <c r="Z205" s="347"/>
      <c r="AA205" s="347"/>
      <c r="AB205" s="347"/>
      <c r="AC205" s="164"/>
      <c r="AD205" s="163" t="str">
        <f t="shared" si="24"/>
        <v/>
      </c>
      <c r="AE205" s="164"/>
      <c r="AF205" s="348" t="str">
        <f t="shared" si="25"/>
        <v/>
      </c>
      <c r="AG205" s="349"/>
      <c r="AH205" s="349"/>
      <c r="AI205" s="349"/>
      <c r="AJ205" s="350"/>
      <c r="AK205" s="163" t="str">
        <f t="shared" si="26"/>
        <v/>
      </c>
      <c r="AL205" s="164"/>
      <c r="AM205" s="165" t="str">
        <f t="shared" si="29"/>
        <v/>
      </c>
      <c r="AN205" s="166"/>
      <c r="AO205" s="166"/>
      <c r="AP205" s="166"/>
      <c r="AQ205" s="167"/>
      <c r="AR205" s="8"/>
    </row>
    <row r="206" spans="7:59" x14ac:dyDescent="0.15">
      <c r="G206" s="8"/>
      <c r="H206" s="342">
        <v>24</v>
      </c>
      <c r="I206" s="343"/>
      <c r="J206" s="344" t="str">
        <f t="shared" si="27"/>
        <v/>
      </c>
      <c r="K206" s="345"/>
      <c r="L206" s="345"/>
      <c r="M206" s="345"/>
      <c r="N206" s="346"/>
      <c r="O206" s="163" t="str">
        <f t="shared" si="28"/>
        <v/>
      </c>
      <c r="P206" s="347"/>
      <c r="Q206" s="347"/>
      <c r="R206" s="347"/>
      <c r="S206" s="347"/>
      <c r="T206" s="164"/>
      <c r="U206" s="163" t="str">
        <f t="shared" si="23"/>
        <v/>
      </c>
      <c r="V206" s="347"/>
      <c r="W206" s="347"/>
      <c r="X206" s="347"/>
      <c r="Y206" s="347"/>
      <c r="Z206" s="347"/>
      <c r="AA206" s="347"/>
      <c r="AB206" s="347"/>
      <c r="AC206" s="164"/>
      <c r="AD206" s="163" t="str">
        <f t="shared" si="24"/>
        <v/>
      </c>
      <c r="AE206" s="164"/>
      <c r="AF206" s="348" t="str">
        <f t="shared" si="25"/>
        <v/>
      </c>
      <c r="AG206" s="349"/>
      <c r="AH206" s="349"/>
      <c r="AI206" s="349"/>
      <c r="AJ206" s="350"/>
      <c r="AK206" s="163" t="str">
        <f t="shared" si="26"/>
        <v/>
      </c>
      <c r="AL206" s="164"/>
      <c r="AM206" s="165" t="str">
        <f t="shared" si="29"/>
        <v/>
      </c>
      <c r="AN206" s="166"/>
      <c r="AO206" s="166"/>
      <c r="AP206" s="166"/>
      <c r="AQ206" s="167"/>
      <c r="AR206" s="8"/>
    </row>
    <row r="207" spans="7:59" x14ac:dyDescent="0.15">
      <c r="G207" s="8"/>
      <c r="H207" s="342">
        <v>25</v>
      </c>
      <c r="I207" s="343"/>
      <c r="J207" s="344" t="str">
        <f t="shared" si="27"/>
        <v/>
      </c>
      <c r="K207" s="345"/>
      <c r="L207" s="345"/>
      <c r="M207" s="345"/>
      <c r="N207" s="346"/>
      <c r="O207" s="163" t="str">
        <f t="shared" si="28"/>
        <v/>
      </c>
      <c r="P207" s="347"/>
      <c r="Q207" s="347"/>
      <c r="R207" s="347"/>
      <c r="S207" s="347"/>
      <c r="T207" s="164"/>
      <c r="U207" s="163" t="str">
        <f t="shared" si="23"/>
        <v/>
      </c>
      <c r="V207" s="347"/>
      <c r="W207" s="347"/>
      <c r="X207" s="347"/>
      <c r="Y207" s="347"/>
      <c r="Z207" s="347"/>
      <c r="AA207" s="347"/>
      <c r="AB207" s="347"/>
      <c r="AC207" s="164"/>
      <c r="AD207" s="163" t="str">
        <f t="shared" si="24"/>
        <v/>
      </c>
      <c r="AE207" s="164"/>
      <c r="AF207" s="348" t="str">
        <f t="shared" si="25"/>
        <v/>
      </c>
      <c r="AG207" s="349"/>
      <c r="AH207" s="349"/>
      <c r="AI207" s="349"/>
      <c r="AJ207" s="350"/>
      <c r="AK207" s="163" t="str">
        <f t="shared" si="26"/>
        <v/>
      </c>
      <c r="AL207" s="164"/>
      <c r="AM207" s="165" t="str">
        <f t="shared" si="29"/>
        <v/>
      </c>
      <c r="AN207" s="166"/>
      <c r="AO207" s="166"/>
      <c r="AP207" s="166"/>
      <c r="AQ207" s="167"/>
      <c r="AR207" s="8"/>
      <c r="BF207" s="2"/>
      <c r="BG207" s="2"/>
    </row>
    <row r="208" spans="7:59" x14ac:dyDescent="0.15">
      <c r="G208" s="8"/>
      <c r="H208" s="342">
        <v>26</v>
      </c>
      <c r="I208" s="343"/>
      <c r="J208" s="344" t="str">
        <f t="shared" si="27"/>
        <v/>
      </c>
      <c r="K208" s="345"/>
      <c r="L208" s="345"/>
      <c r="M208" s="345"/>
      <c r="N208" s="346"/>
      <c r="O208" s="163" t="str">
        <f t="shared" si="28"/>
        <v/>
      </c>
      <c r="P208" s="347"/>
      <c r="Q208" s="347"/>
      <c r="R208" s="347"/>
      <c r="S208" s="347"/>
      <c r="T208" s="164"/>
      <c r="U208" s="163" t="str">
        <f t="shared" si="23"/>
        <v/>
      </c>
      <c r="V208" s="347"/>
      <c r="W208" s="347"/>
      <c r="X208" s="347"/>
      <c r="Y208" s="347"/>
      <c r="Z208" s="347"/>
      <c r="AA208" s="347"/>
      <c r="AB208" s="347"/>
      <c r="AC208" s="164"/>
      <c r="AD208" s="163" t="str">
        <f t="shared" si="24"/>
        <v/>
      </c>
      <c r="AE208" s="164"/>
      <c r="AF208" s="348" t="str">
        <f t="shared" si="25"/>
        <v/>
      </c>
      <c r="AG208" s="349"/>
      <c r="AH208" s="349"/>
      <c r="AI208" s="349"/>
      <c r="AJ208" s="350"/>
      <c r="AK208" s="163" t="str">
        <f t="shared" si="26"/>
        <v/>
      </c>
      <c r="AL208" s="164"/>
      <c r="AM208" s="165" t="str">
        <f t="shared" si="29"/>
        <v/>
      </c>
      <c r="AN208" s="166"/>
      <c r="AO208" s="166"/>
      <c r="AP208" s="166"/>
      <c r="AQ208" s="167"/>
      <c r="AR208" s="8"/>
      <c r="BF208" s="2"/>
      <c r="BG208" s="2"/>
    </row>
    <row r="209" spans="7:44" x14ac:dyDescent="0.15">
      <c r="G209" s="8"/>
      <c r="H209" s="342">
        <v>27</v>
      </c>
      <c r="I209" s="343"/>
      <c r="J209" s="344" t="str">
        <f t="shared" si="27"/>
        <v/>
      </c>
      <c r="K209" s="345"/>
      <c r="L209" s="345"/>
      <c r="M209" s="345"/>
      <c r="N209" s="346"/>
      <c r="O209" s="163" t="str">
        <f t="shared" si="28"/>
        <v/>
      </c>
      <c r="P209" s="347"/>
      <c r="Q209" s="347"/>
      <c r="R209" s="347"/>
      <c r="S209" s="347"/>
      <c r="T209" s="164"/>
      <c r="U209" s="163" t="str">
        <f t="shared" si="23"/>
        <v/>
      </c>
      <c r="V209" s="347"/>
      <c r="W209" s="347"/>
      <c r="X209" s="347"/>
      <c r="Y209" s="347"/>
      <c r="Z209" s="347"/>
      <c r="AA209" s="347"/>
      <c r="AB209" s="347"/>
      <c r="AC209" s="164"/>
      <c r="AD209" s="163" t="str">
        <f t="shared" si="24"/>
        <v/>
      </c>
      <c r="AE209" s="164"/>
      <c r="AF209" s="348" t="str">
        <f t="shared" si="25"/>
        <v/>
      </c>
      <c r="AG209" s="349"/>
      <c r="AH209" s="349"/>
      <c r="AI209" s="349"/>
      <c r="AJ209" s="350"/>
      <c r="AK209" s="163" t="str">
        <f t="shared" si="26"/>
        <v/>
      </c>
      <c r="AL209" s="164"/>
      <c r="AM209" s="165" t="str">
        <f t="shared" si="29"/>
        <v/>
      </c>
      <c r="AN209" s="166"/>
      <c r="AO209" s="166"/>
      <c r="AP209" s="166"/>
      <c r="AQ209" s="167"/>
      <c r="AR209" s="8"/>
    </row>
    <row r="210" spans="7:44" x14ac:dyDescent="0.15">
      <c r="G210" s="8"/>
      <c r="H210" s="342">
        <v>28</v>
      </c>
      <c r="I210" s="343"/>
      <c r="J210" s="344" t="str">
        <f t="shared" si="27"/>
        <v/>
      </c>
      <c r="K210" s="345"/>
      <c r="L210" s="345"/>
      <c r="M210" s="345"/>
      <c r="N210" s="346"/>
      <c r="O210" s="163" t="str">
        <f t="shared" si="28"/>
        <v/>
      </c>
      <c r="P210" s="347"/>
      <c r="Q210" s="347"/>
      <c r="R210" s="347"/>
      <c r="S210" s="347"/>
      <c r="T210" s="164"/>
      <c r="U210" s="163" t="str">
        <f t="shared" si="23"/>
        <v/>
      </c>
      <c r="V210" s="347"/>
      <c r="W210" s="347"/>
      <c r="X210" s="347"/>
      <c r="Y210" s="347"/>
      <c r="Z210" s="347"/>
      <c r="AA210" s="347"/>
      <c r="AB210" s="347"/>
      <c r="AC210" s="164"/>
      <c r="AD210" s="163" t="str">
        <f t="shared" si="24"/>
        <v/>
      </c>
      <c r="AE210" s="164"/>
      <c r="AF210" s="348" t="str">
        <f t="shared" si="25"/>
        <v/>
      </c>
      <c r="AG210" s="349"/>
      <c r="AH210" s="349"/>
      <c r="AI210" s="349"/>
      <c r="AJ210" s="350"/>
      <c r="AK210" s="163" t="str">
        <f t="shared" si="26"/>
        <v/>
      </c>
      <c r="AL210" s="164"/>
      <c r="AM210" s="165" t="str">
        <f t="shared" si="29"/>
        <v/>
      </c>
      <c r="AN210" s="166"/>
      <c r="AO210" s="166"/>
      <c r="AP210" s="166"/>
      <c r="AQ210" s="167"/>
      <c r="AR210" s="8"/>
    </row>
    <row r="211" spans="7:44" x14ac:dyDescent="0.15">
      <c r="G211" s="8"/>
      <c r="H211" s="342">
        <v>29</v>
      </c>
      <c r="I211" s="343"/>
      <c r="J211" s="344" t="str">
        <f t="shared" si="27"/>
        <v/>
      </c>
      <c r="K211" s="345"/>
      <c r="L211" s="345"/>
      <c r="M211" s="345"/>
      <c r="N211" s="346"/>
      <c r="O211" s="163" t="str">
        <f t="shared" si="28"/>
        <v/>
      </c>
      <c r="P211" s="347"/>
      <c r="Q211" s="347"/>
      <c r="R211" s="347"/>
      <c r="S211" s="347"/>
      <c r="T211" s="164"/>
      <c r="U211" s="163" t="str">
        <f t="shared" si="23"/>
        <v/>
      </c>
      <c r="V211" s="347"/>
      <c r="W211" s="347"/>
      <c r="X211" s="347"/>
      <c r="Y211" s="347"/>
      <c r="Z211" s="347"/>
      <c r="AA211" s="347"/>
      <c r="AB211" s="347"/>
      <c r="AC211" s="164"/>
      <c r="AD211" s="163" t="str">
        <f t="shared" si="24"/>
        <v/>
      </c>
      <c r="AE211" s="164"/>
      <c r="AF211" s="348" t="str">
        <f t="shared" si="25"/>
        <v/>
      </c>
      <c r="AG211" s="349"/>
      <c r="AH211" s="349"/>
      <c r="AI211" s="349"/>
      <c r="AJ211" s="350"/>
      <c r="AK211" s="163" t="str">
        <f t="shared" si="26"/>
        <v/>
      </c>
      <c r="AL211" s="164"/>
      <c r="AM211" s="165" t="str">
        <f t="shared" si="29"/>
        <v/>
      </c>
      <c r="AN211" s="166"/>
      <c r="AO211" s="166"/>
      <c r="AP211" s="166"/>
      <c r="AQ211" s="167"/>
      <c r="AR211" s="8"/>
    </row>
    <row r="212" spans="7:44" x14ac:dyDescent="0.15">
      <c r="G212" s="8"/>
      <c r="H212" s="342">
        <v>30</v>
      </c>
      <c r="I212" s="343"/>
      <c r="J212" s="344" t="str">
        <f t="shared" si="27"/>
        <v/>
      </c>
      <c r="K212" s="345"/>
      <c r="L212" s="345"/>
      <c r="M212" s="345"/>
      <c r="N212" s="346"/>
      <c r="O212" s="163" t="str">
        <f t="shared" si="28"/>
        <v/>
      </c>
      <c r="P212" s="347"/>
      <c r="Q212" s="347"/>
      <c r="R212" s="347"/>
      <c r="S212" s="347"/>
      <c r="T212" s="164"/>
      <c r="U212" s="163" t="str">
        <f t="shared" si="23"/>
        <v/>
      </c>
      <c r="V212" s="347"/>
      <c r="W212" s="347"/>
      <c r="X212" s="347"/>
      <c r="Y212" s="347"/>
      <c r="Z212" s="347"/>
      <c r="AA212" s="347"/>
      <c r="AB212" s="347"/>
      <c r="AC212" s="164"/>
      <c r="AD212" s="163" t="str">
        <f t="shared" si="24"/>
        <v/>
      </c>
      <c r="AE212" s="164"/>
      <c r="AF212" s="348" t="str">
        <f t="shared" si="25"/>
        <v/>
      </c>
      <c r="AG212" s="349"/>
      <c r="AH212" s="349"/>
      <c r="AI212" s="349"/>
      <c r="AJ212" s="350"/>
      <c r="AK212" s="163" t="str">
        <f t="shared" si="26"/>
        <v/>
      </c>
      <c r="AL212" s="164"/>
      <c r="AM212" s="165" t="str">
        <f t="shared" si="29"/>
        <v/>
      </c>
      <c r="AN212" s="166"/>
      <c r="AO212" s="166"/>
      <c r="AP212" s="166"/>
      <c r="AQ212" s="167"/>
      <c r="AR212" s="8"/>
    </row>
    <row r="213" spans="7:44" x14ac:dyDescent="0.15">
      <c r="G213" s="8"/>
      <c r="H213" s="342">
        <v>31</v>
      </c>
      <c r="I213" s="343"/>
      <c r="J213" s="344" t="str">
        <f t="shared" si="27"/>
        <v/>
      </c>
      <c r="K213" s="345"/>
      <c r="L213" s="345"/>
      <c r="M213" s="345"/>
      <c r="N213" s="346"/>
      <c r="O213" s="163" t="str">
        <f t="shared" si="28"/>
        <v/>
      </c>
      <c r="P213" s="347"/>
      <c r="Q213" s="347"/>
      <c r="R213" s="347"/>
      <c r="S213" s="347"/>
      <c r="T213" s="164"/>
      <c r="U213" s="163" t="str">
        <f t="shared" si="23"/>
        <v/>
      </c>
      <c r="V213" s="347"/>
      <c r="W213" s="347"/>
      <c r="X213" s="347"/>
      <c r="Y213" s="347"/>
      <c r="Z213" s="347"/>
      <c r="AA213" s="347"/>
      <c r="AB213" s="347"/>
      <c r="AC213" s="164"/>
      <c r="AD213" s="163" t="str">
        <f t="shared" si="24"/>
        <v/>
      </c>
      <c r="AE213" s="164"/>
      <c r="AF213" s="348" t="str">
        <f t="shared" si="25"/>
        <v/>
      </c>
      <c r="AG213" s="349"/>
      <c r="AH213" s="349"/>
      <c r="AI213" s="349"/>
      <c r="AJ213" s="350"/>
      <c r="AK213" s="163" t="str">
        <f t="shared" si="26"/>
        <v/>
      </c>
      <c r="AL213" s="164"/>
      <c r="AM213" s="165" t="str">
        <f t="shared" si="29"/>
        <v/>
      </c>
      <c r="AN213" s="166"/>
      <c r="AO213" s="166"/>
      <c r="AP213" s="166"/>
      <c r="AQ213" s="167"/>
      <c r="AR213" s="8"/>
    </row>
    <row r="214" spans="7:44" x14ac:dyDescent="0.15">
      <c r="G214" s="8"/>
      <c r="H214" s="342">
        <v>32</v>
      </c>
      <c r="I214" s="343"/>
      <c r="J214" s="344" t="str">
        <f t="shared" si="27"/>
        <v/>
      </c>
      <c r="K214" s="345"/>
      <c r="L214" s="345"/>
      <c r="M214" s="345"/>
      <c r="N214" s="346"/>
      <c r="O214" s="163" t="str">
        <f t="shared" si="28"/>
        <v/>
      </c>
      <c r="P214" s="347"/>
      <c r="Q214" s="347"/>
      <c r="R214" s="347"/>
      <c r="S214" s="347"/>
      <c r="T214" s="164"/>
      <c r="U214" s="163" t="str">
        <f t="shared" si="23"/>
        <v/>
      </c>
      <c r="V214" s="347"/>
      <c r="W214" s="347"/>
      <c r="X214" s="347"/>
      <c r="Y214" s="347"/>
      <c r="Z214" s="347"/>
      <c r="AA214" s="347"/>
      <c r="AB214" s="347"/>
      <c r="AC214" s="164"/>
      <c r="AD214" s="163" t="str">
        <f t="shared" si="24"/>
        <v/>
      </c>
      <c r="AE214" s="164"/>
      <c r="AF214" s="348" t="str">
        <f t="shared" si="25"/>
        <v/>
      </c>
      <c r="AG214" s="349"/>
      <c r="AH214" s="349"/>
      <c r="AI214" s="349"/>
      <c r="AJ214" s="350"/>
      <c r="AK214" s="163" t="str">
        <f t="shared" si="26"/>
        <v/>
      </c>
      <c r="AL214" s="164"/>
      <c r="AM214" s="165" t="str">
        <f t="shared" si="29"/>
        <v/>
      </c>
      <c r="AN214" s="166"/>
      <c r="AO214" s="166"/>
      <c r="AP214" s="166"/>
      <c r="AQ214" s="167"/>
      <c r="AR214" s="8"/>
    </row>
    <row r="215" spans="7:44" x14ac:dyDescent="0.15">
      <c r="G215" s="8"/>
      <c r="H215" s="342">
        <v>33</v>
      </c>
      <c r="I215" s="343"/>
      <c r="J215" s="344" t="str">
        <f t="shared" ref="J215:J246" si="30">IF(COUNTA($J79:$AV79)=9,$J79,"")</f>
        <v/>
      </c>
      <c r="K215" s="345"/>
      <c r="L215" s="345"/>
      <c r="M215" s="345"/>
      <c r="N215" s="346"/>
      <c r="O215" s="163" t="str">
        <f t="shared" ref="O215:O246" si="31">IF(COUNTA($J79:$AV79)=9,CONCATENATE($O79,"　",$T79),"")</f>
        <v/>
      </c>
      <c r="P215" s="347"/>
      <c r="Q215" s="347"/>
      <c r="R215" s="347"/>
      <c r="S215" s="347"/>
      <c r="T215" s="164"/>
      <c r="U215" s="163" t="str">
        <f t="shared" ref="U215:U246" si="32">IF(COUNTA($J79:$AV79)=9,CONCATENATE($Y79,"　",$AD79),"")</f>
        <v/>
      </c>
      <c r="V215" s="347"/>
      <c r="W215" s="347"/>
      <c r="X215" s="347"/>
      <c r="Y215" s="347"/>
      <c r="Z215" s="347"/>
      <c r="AA215" s="347"/>
      <c r="AB215" s="347"/>
      <c r="AC215" s="164"/>
      <c r="AD215" s="163" t="str">
        <f t="shared" ref="AD215:AD246" si="33">IF(COUNTA($J79:$AV79)=9,$AI79,"")</f>
        <v/>
      </c>
      <c r="AE215" s="164"/>
      <c r="AF215" s="348" t="str">
        <f t="shared" ref="AF215:AF246" si="34">IF(COUNTA($J79:$AV79)=9,$AK79,"")</f>
        <v/>
      </c>
      <c r="AG215" s="349"/>
      <c r="AH215" s="349"/>
      <c r="AI215" s="349"/>
      <c r="AJ215" s="350"/>
      <c r="AK215" s="163" t="str">
        <f t="shared" ref="AK215:AK246" si="35">IF(COUNTA($J79:$AV79)=9,$AP79,"")</f>
        <v/>
      </c>
      <c r="AL215" s="164"/>
      <c r="AM215" s="165" t="str">
        <f t="shared" ref="AM215:AM246" si="36">IF(COUNTA(J79:AV79)=9,AR79,"")</f>
        <v/>
      </c>
      <c r="AN215" s="166"/>
      <c r="AO215" s="166"/>
      <c r="AP215" s="166"/>
      <c r="AQ215" s="167"/>
      <c r="AR215" s="8"/>
    </row>
    <row r="216" spans="7:44" x14ac:dyDescent="0.15">
      <c r="G216" s="8"/>
      <c r="H216" s="342">
        <v>34</v>
      </c>
      <c r="I216" s="343"/>
      <c r="J216" s="344" t="str">
        <f t="shared" si="30"/>
        <v/>
      </c>
      <c r="K216" s="345"/>
      <c r="L216" s="345"/>
      <c r="M216" s="345"/>
      <c r="N216" s="346"/>
      <c r="O216" s="163" t="str">
        <f t="shared" si="31"/>
        <v/>
      </c>
      <c r="P216" s="347"/>
      <c r="Q216" s="347"/>
      <c r="R216" s="347"/>
      <c r="S216" s="347"/>
      <c r="T216" s="164"/>
      <c r="U216" s="163" t="str">
        <f t="shared" si="32"/>
        <v/>
      </c>
      <c r="V216" s="347"/>
      <c r="W216" s="347"/>
      <c r="X216" s="347"/>
      <c r="Y216" s="347"/>
      <c r="Z216" s="347"/>
      <c r="AA216" s="347"/>
      <c r="AB216" s="347"/>
      <c r="AC216" s="164"/>
      <c r="AD216" s="163" t="str">
        <f t="shared" si="33"/>
        <v/>
      </c>
      <c r="AE216" s="164"/>
      <c r="AF216" s="348" t="str">
        <f t="shared" si="34"/>
        <v/>
      </c>
      <c r="AG216" s="349"/>
      <c r="AH216" s="349"/>
      <c r="AI216" s="349"/>
      <c r="AJ216" s="350"/>
      <c r="AK216" s="163" t="str">
        <f t="shared" si="35"/>
        <v/>
      </c>
      <c r="AL216" s="164"/>
      <c r="AM216" s="165" t="str">
        <f t="shared" si="36"/>
        <v/>
      </c>
      <c r="AN216" s="166"/>
      <c r="AO216" s="166"/>
      <c r="AP216" s="166"/>
      <c r="AQ216" s="167"/>
      <c r="AR216" s="8"/>
    </row>
    <row r="217" spans="7:44" x14ac:dyDescent="0.15">
      <c r="G217" s="8"/>
      <c r="H217" s="342">
        <v>35</v>
      </c>
      <c r="I217" s="343"/>
      <c r="J217" s="344" t="str">
        <f t="shared" si="30"/>
        <v/>
      </c>
      <c r="K217" s="345"/>
      <c r="L217" s="345"/>
      <c r="M217" s="345"/>
      <c r="N217" s="346"/>
      <c r="O217" s="163" t="str">
        <f t="shared" si="31"/>
        <v/>
      </c>
      <c r="P217" s="347"/>
      <c r="Q217" s="347"/>
      <c r="R217" s="347"/>
      <c r="S217" s="347"/>
      <c r="T217" s="164"/>
      <c r="U217" s="163" t="str">
        <f t="shared" si="32"/>
        <v/>
      </c>
      <c r="V217" s="347"/>
      <c r="W217" s="347"/>
      <c r="X217" s="347"/>
      <c r="Y217" s="347"/>
      <c r="Z217" s="347"/>
      <c r="AA217" s="347"/>
      <c r="AB217" s="347"/>
      <c r="AC217" s="164"/>
      <c r="AD217" s="163" t="str">
        <f t="shared" si="33"/>
        <v/>
      </c>
      <c r="AE217" s="164"/>
      <c r="AF217" s="348" t="str">
        <f t="shared" si="34"/>
        <v/>
      </c>
      <c r="AG217" s="349"/>
      <c r="AH217" s="349"/>
      <c r="AI217" s="349"/>
      <c r="AJ217" s="350"/>
      <c r="AK217" s="163" t="str">
        <f t="shared" si="35"/>
        <v/>
      </c>
      <c r="AL217" s="164"/>
      <c r="AM217" s="165" t="str">
        <f t="shared" si="36"/>
        <v/>
      </c>
      <c r="AN217" s="166"/>
      <c r="AO217" s="166"/>
      <c r="AP217" s="166"/>
      <c r="AQ217" s="167"/>
      <c r="AR217" s="8"/>
    </row>
    <row r="218" spans="7:44" x14ac:dyDescent="0.15">
      <c r="G218" s="8"/>
      <c r="H218" s="342">
        <v>36</v>
      </c>
      <c r="I218" s="343"/>
      <c r="J218" s="344" t="str">
        <f t="shared" si="30"/>
        <v/>
      </c>
      <c r="K218" s="345"/>
      <c r="L218" s="345"/>
      <c r="M218" s="345"/>
      <c r="N218" s="346"/>
      <c r="O218" s="163" t="str">
        <f t="shared" si="31"/>
        <v/>
      </c>
      <c r="P218" s="347"/>
      <c r="Q218" s="347"/>
      <c r="R218" s="347"/>
      <c r="S218" s="347"/>
      <c r="T218" s="164"/>
      <c r="U218" s="163" t="str">
        <f t="shared" si="32"/>
        <v/>
      </c>
      <c r="V218" s="347"/>
      <c r="W218" s="347"/>
      <c r="X218" s="347"/>
      <c r="Y218" s="347"/>
      <c r="Z218" s="347"/>
      <c r="AA218" s="347"/>
      <c r="AB218" s="347"/>
      <c r="AC218" s="164"/>
      <c r="AD218" s="163" t="str">
        <f t="shared" si="33"/>
        <v/>
      </c>
      <c r="AE218" s="164"/>
      <c r="AF218" s="348" t="str">
        <f t="shared" si="34"/>
        <v/>
      </c>
      <c r="AG218" s="349"/>
      <c r="AH218" s="349"/>
      <c r="AI218" s="349"/>
      <c r="AJ218" s="350"/>
      <c r="AK218" s="163" t="str">
        <f t="shared" si="35"/>
        <v/>
      </c>
      <c r="AL218" s="164"/>
      <c r="AM218" s="165" t="str">
        <f t="shared" si="36"/>
        <v/>
      </c>
      <c r="AN218" s="166"/>
      <c r="AO218" s="166"/>
      <c r="AP218" s="166"/>
      <c r="AQ218" s="167"/>
      <c r="AR218" s="8"/>
    </row>
    <row r="219" spans="7:44" x14ac:dyDescent="0.15">
      <c r="G219" s="8"/>
      <c r="H219" s="342">
        <v>37</v>
      </c>
      <c r="I219" s="343"/>
      <c r="J219" s="344" t="str">
        <f t="shared" si="30"/>
        <v/>
      </c>
      <c r="K219" s="345"/>
      <c r="L219" s="345"/>
      <c r="M219" s="345"/>
      <c r="N219" s="346"/>
      <c r="O219" s="163" t="str">
        <f t="shared" si="31"/>
        <v/>
      </c>
      <c r="P219" s="347"/>
      <c r="Q219" s="347"/>
      <c r="R219" s="347"/>
      <c r="S219" s="347"/>
      <c r="T219" s="164"/>
      <c r="U219" s="163" t="str">
        <f t="shared" si="32"/>
        <v/>
      </c>
      <c r="V219" s="347"/>
      <c r="W219" s="347"/>
      <c r="X219" s="347"/>
      <c r="Y219" s="347"/>
      <c r="Z219" s="347"/>
      <c r="AA219" s="347"/>
      <c r="AB219" s="347"/>
      <c r="AC219" s="164"/>
      <c r="AD219" s="163" t="str">
        <f t="shared" si="33"/>
        <v/>
      </c>
      <c r="AE219" s="164"/>
      <c r="AF219" s="348" t="str">
        <f t="shared" si="34"/>
        <v/>
      </c>
      <c r="AG219" s="349"/>
      <c r="AH219" s="349"/>
      <c r="AI219" s="349"/>
      <c r="AJ219" s="350"/>
      <c r="AK219" s="163" t="str">
        <f t="shared" si="35"/>
        <v/>
      </c>
      <c r="AL219" s="164"/>
      <c r="AM219" s="165" t="str">
        <f t="shared" si="36"/>
        <v/>
      </c>
      <c r="AN219" s="166"/>
      <c r="AO219" s="166"/>
      <c r="AP219" s="166"/>
      <c r="AQ219" s="167"/>
      <c r="AR219" s="8"/>
    </row>
    <row r="220" spans="7:44" x14ac:dyDescent="0.15">
      <c r="G220" s="8"/>
      <c r="H220" s="342">
        <v>38</v>
      </c>
      <c r="I220" s="343"/>
      <c r="J220" s="344" t="str">
        <f t="shared" si="30"/>
        <v/>
      </c>
      <c r="K220" s="345"/>
      <c r="L220" s="345"/>
      <c r="M220" s="345"/>
      <c r="N220" s="346"/>
      <c r="O220" s="163" t="str">
        <f t="shared" si="31"/>
        <v/>
      </c>
      <c r="P220" s="347"/>
      <c r="Q220" s="347"/>
      <c r="R220" s="347"/>
      <c r="S220" s="347"/>
      <c r="T220" s="164"/>
      <c r="U220" s="163" t="str">
        <f t="shared" si="32"/>
        <v/>
      </c>
      <c r="V220" s="347"/>
      <c r="W220" s="347"/>
      <c r="X220" s="347"/>
      <c r="Y220" s="347"/>
      <c r="Z220" s="347"/>
      <c r="AA220" s="347"/>
      <c r="AB220" s="347"/>
      <c r="AC220" s="164"/>
      <c r="AD220" s="163" t="str">
        <f t="shared" si="33"/>
        <v/>
      </c>
      <c r="AE220" s="164"/>
      <c r="AF220" s="348" t="str">
        <f t="shared" si="34"/>
        <v/>
      </c>
      <c r="AG220" s="349"/>
      <c r="AH220" s="349"/>
      <c r="AI220" s="349"/>
      <c r="AJ220" s="350"/>
      <c r="AK220" s="163" t="str">
        <f t="shared" si="35"/>
        <v/>
      </c>
      <c r="AL220" s="164"/>
      <c r="AM220" s="165" t="str">
        <f t="shared" si="36"/>
        <v/>
      </c>
      <c r="AN220" s="166"/>
      <c r="AO220" s="166"/>
      <c r="AP220" s="166"/>
      <c r="AQ220" s="167"/>
      <c r="AR220" s="8"/>
    </row>
    <row r="221" spans="7:44" x14ac:dyDescent="0.15">
      <c r="G221" s="8"/>
      <c r="H221" s="342">
        <v>39</v>
      </c>
      <c r="I221" s="343"/>
      <c r="J221" s="344" t="str">
        <f t="shared" si="30"/>
        <v/>
      </c>
      <c r="K221" s="345"/>
      <c r="L221" s="345"/>
      <c r="M221" s="345"/>
      <c r="N221" s="346"/>
      <c r="O221" s="163" t="str">
        <f t="shared" si="31"/>
        <v/>
      </c>
      <c r="P221" s="347"/>
      <c r="Q221" s="347"/>
      <c r="R221" s="347"/>
      <c r="S221" s="347"/>
      <c r="T221" s="164"/>
      <c r="U221" s="163" t="str">
        <f t="shared" si="32"/>
        <v/>
      </c>
      <c r="V221" s="347"/>
      <c r="W221" s="347"/>
      <c r="X221" s="347"/>
      <c r="Y221" s="347"/>
      <c r="Z221" s="347"/>
      <c r="AA221" s="347"/>
      <c r="AB221" s="347"/>
      <c r="AC221" s="164"/>
      <c r="AD221" s="163" t="str">
        <f t="shared" si="33"/>
        <v/>
      </c>
      <c r="AE221" s="164"/>
      <c r="AF221" s="348" t="str">
        <f t="shared" si="34"/>
        <v/>
      </c>
      <c r="AG221" s="349"/>
      <c r="AH221" s="349"/>
      <c r="AI221" s="349"/>
      <c r="AJ221" s="350"/>
      <c r="AK221" s="163" t="str">
        <f t="shared" si="35"/>
        <v/>
      </c>
      <c r="AL221" s="164"/>
      <c r="AM221" s="165" t="str">
        <f t="shared" si="36"/>
        <v/>
      </c>
      <c r="AN221" s="166"/>
      <c r="AO221" s="166"/>
      <c r="AP221" s="166"/>
      <c r="AQ221" s="167"/>
      <c r="AR221" s="8"/>
    </row>
    <row r="222" spans="7:44" x14ac:dyDescent="0.15">
      <c r="G222" s="8"/>
      <c r="H222" s="342">
        <v>40</v>
      </c>
      <c r="I222" s="343"/>
      <c r="J222" s="344" t="str">
        <f t="shared" si="30"/>
        <v/>
      </c>
      <c r="K222" s="345"/>
      <c r="L222" s="345"/>
      <c r="M222" s="345"/>
      <c r="N222" s="346"/>
      <c r="O222" s="163" t="str">
        <f t="shared" si="31"/>
        <v/>
      </c>
      <c r="P222" s="347"/>
      <c r="Q222" s="347"/>
      <c r="R222" s="347"/>
      <c r="S222" s="347"/>
      <c r="T222" s="164"/>
      <c r="U222" s="163" t="str">
        <f t="shared" si="32"/>
        <v/>
      </c>
      <c r="V222" s="347"/>
      <c r="W222" s="347"/>
      <c r="X222" s="347"/>
      <c r="Y222" s="347"/>
      <c r="Z222" s="347"/>
      <c r="AA222" s="347"/>
      <c r="AB222" s="347"/>
      <c r="AC222" s="164"/>
      <c r="AD222" s="163" t="str">
        <f t="shared" si="33"/>
        <v/>
      </c>
      <c r="AE222" s="164"/>
      <c r="AF222" s="348" t="str">
        <f t="shared" si="34"/>
        <v/>
      </c>
      <c r="AG222" s="349"/>
      <c r="AH222" s="349"/>
      <c r="AI222" s="349"/>
      <c r="AJ222" s="350"/>
      <c r="AK222" s="163" t="str">
        <f t="shared" si="35"/>
        <v/>
      </c>
      <c r="AL222" s="164"/>
      <c r="AM222" s="165" t="str">
        <f t="shared" si="36"/>
        <v/>
      </c>
      <c r="AN222" s="166"/>
      <c r="AO222" s="166"/>
      <c r="AP222" s="166"/>
      <c r="AQ222" s="167"/>
      <c r="AR222" s="8"/>
    </row>
    <row r="223" spans="7:44" x14ac:dyDescent="0.15">
      <c r="G223" s="8"/>
      <c r="H223" s="342">
        <v>41</v>
      </c>
      <c r="I223" s="343"/>
      <c r="J223" s="344" t="str">
        <f t="shared" si="30"/>
        <v/>
      </c>
      <c r="K223" s="345"/>
      <c r="L223" s="345"/>
      <c r="M223" s="345"/>
      <c r="N223" s="346"/>
      <c r="O223" s="163" t="str">
        <f t="shared" si="31"/>
        <v/>
      </c>
      <c r="P223" s="347"/>
      <c r="Q223" s="347"/>
      <c r="R223" s="347"/>
      <c r="S223" s="347"/>
      <c r="T223" s="164"/>
      <c r="U223" s="163" t="str">
        <f t="shared" si="32"/>
        <v/>
      </c>
      <c r="V223" s="347"/>
      <c r="W223" s="347"/>
      <c r="X223" s="347"/>
      <c r="Y223" s="347"/>
      <c r="Z223" s="347"/>
      <c r="AA223" s="347"/>
      <c r="AB223" s="347"/>
      <c r="AC223" s="164"/>
      <c r="AD223" s="163" t="str">
        <f t="shared" si="33"/>
        <v/>
      </c>
      <c r="AE223" s="164"/>
      <c r="AF223" s="348" t="str">
        <f t="shared" si="34"/>
        <v/>
      </c>
      <c r="AG223" s="349"/>
      <c r="AH223" s="349"/>
      <c r="AI223" s="349"/>
      <c r="AJ223" s="350"/>
      <c r="AK223" s="163" t="str">
        <f t="shared" si="35"/>
        <v/>
      </c>
      <c r="AL223" s="164"/>
      <c r="AM223" s="165" t="str">
        <f t="shared" si="36"/>
        <v/>
      </c>
      <c r="AN223" s="166"/>
      <c r="AO223" s="166"/>
      <c r="AP223" s="166"/>
      <c r="AQ223" s="167"/>
      <c r="AR223" s="8"/>
    </row>
    <row r="224" spans="7:44" x14ac:dyDescent="0.15">
      <c r="G224" s="8"/>
      <c r="H224" s="342">
        <v>42</v>
      </c>
      <c r="I224" s="343"/>
      <c r="J224" s="344" t="str">
        <f t="shared" si="30"/>
        <v/>
      </c>
      <c r="K224" s="345"/>
      <c r="L224" s="345"/>
      <c r="M224" s="345"/>
      <c r="N224" s="346"/>
      <c r="O224" s="163" t="str">
        <f t="shared" si="31"/>
        <v/>
      </c>
      <c r="P224" s="347"/>
      <c r="Q224" s="347"/>
      <c r="R224" s="347"/>
      <c r="S224" s="347"/>
      <c r="T224" s="164"/>
      <c r="U224" s="163" t="str">
        <f t="shared" si="32"/>
        <v/>
      </c>
      <c r="V224" s="347"/>
      <c r="W224" s="347"/>
      <c r="X224" s="347"/>
      <c r="Y224" s="347"/>
      <c r="Z224" s="347"/>
      <c r="AA224" s="347"/>
      <c r="AB224" s="347"/>
      <c r="AC224" s="164"/>
      <c r="AD224" s="163" t="str">
        <f t="shared" si="33"/>
        <v/>
      </c>
      <c r="AE224" s="164"/>
      <c r="AF224" s="348" t="str">
        <f t="shared" si="34"/>
        <v/>
      </c>
      <c r="AG224" s="349"/>
      <c r="AH224" s="349"/>
      <c r="AI224" s="349"/>
      <c r="AJ224" s="350"/>
      <c r="AK224" s="163" t="str">
        <f t="shared" si="35"/>
        <v/>
      </c>
      <c r="AL224" s="164"/>
      <c r="AM224" s="165" t="str">
        <f t="shared" si="36"/>
        <v/>
      </c>
      <c r="AN224" s="166"/>
      <c r="AO224" s="166"/>
      <c r="AP224" s="166"/>
      <c r="AQ224" s="167"/>
      <c r="AR224" s="8"/>
    </row>
    <row r="225" spans="7:59" x14ac:dyDescent="0.15">
      <c r="G225" s="8"/>
      <c r="H225" s="342">
        <v>43</v>
      </c>
      <c r="I225" s="343"/>
      <c r="J225" s="344" t="str">
        <f t="shared" si="30"/>
        <v/>
      </c>
      <c r="K225" s="345"/>
      <c r="L225" s="345"/>
      <c r="M225" s="345"/>
      <c r="N225" s="346"/>
      <c r="O225" s="163" t="str">
        <f t="shared" si="31"/>
        <v/>
      </c>
      <c r="P225" s="347"/>
      <c r="Q225" s="347"/>
      <c r="R225" s="347"/>
      <c r="S225" s="347"/>
      <c r="T225" s="164"/>
      <c r="U225" s="163" t="str">
        <f t="shared" si="32"/>
        <v/>
      </c>
      <c r="V225" s="347"/>
      <c r="W225" s="347"/>
      <c r="X225" s="347"/>
      <c r="Y225" s="347"/>
      <c r="Z225" s="347"/>
      <c r="AA225" s="347"/>
      <c r="AB225" s="347"/>
      <c r="AC225" s="164"/>
      <c r="AD225" s="163" t="str">
        <f t="shared" si="33"/>
        <v/>
      </c>
      <c r="AE225" s="164"/>
      <c r="AF225" s="348" t="str">
        <f t="shared" si="34"/>
        <v/>
      </c>
      <c r="AG225" s="349"/>
      <c r="AH225" s="349"/>
      <c r="AI225" s="349"/>
      <c r="AJ225" s="350"/>
      <c r="AK225" s="163" t="str">
        <f t="shared" si="35"/>
        <v/>
      </c>
      <c r="AL225" s="164"/>
      <c r="AM225" s="165" t="str">
        <f t="shared" si="36"/>
        <v/>
      </c>
      <c r="AN225" s="166"/>
      <c r="AO225" s="166"/>
      <c r="AP225" s="166"/>
      <c r="AQ225" s="167"/>
      <c r="AR225" s="8"/>
    </row>
    <row r="226" spans="7:59" x14ac:dyDescent="0.15">
      <c r="G226" s="8"/>
      <c r="H226" s="342">
        <v>44</v>
      </c>
      <c r="I226" s="343"/>
      <c r="J226" s="344" t="str">
        <f t="shared" si="30"/>
        <v/>
      </c>
      <c r="K226" s="345"/>
      <c r="L226" s="345"/>
      <c r="M226" s="345"/>
      <c r="N226" s="346"/>
      <c r="O226" s="163" t="str">
        <f t="shared" si="31"/>
        <v/>
      </c>
      <c r="P226" s="347"/>
      <c r="Q226" s="347"/>
      <c r="R226" s="347"/>
      <c r="S226" s="347"/>
      <c r="T226" s="164"/>
      <c r="U226" s="163" t="str">
        <f t="shared" si="32"/>
        <v/>
      </c>
      <c r="V226" s="347"/>
      <c r="W226" s="347"/>
      <c r="X226" s="347"/>
      <c r="Y226" s="347"/>
      <c r="Z226" s="347"/>
      <c r="AA226" s="347"/>
      <c r="AB226" s="347"/>
      <c r="AC226" s="164"/>
      <c r="AD226" s="163" t="str">
        <f t="shared" si="33"/>
        <v/>
      </c>
      <c r="AE226" s="164"/>
      <c r="AF226" s="348" t="str">
        <f t="shared" si="34"/>
        <v/>
      </c>
      <c r="AG226" s="349"/>
      <c r="AH226" s="349"/>
      <c r="AI226" s="349"/>
      <c r="AJ226" s="350"/>
      <c r="AK226" s="163" t="str">
        <f t="shared" si="35"/>
        <v/>
      </c>
      <c r="AL226" s="164"/>
      <c r="AM226" s="165" t="str">
        <f t="shared" si="36"/>
        <v/>
      </c>
      <c r="AN226" s="166"/>
      <c r="AO226" s="166"/>
      <c r="AP226" s="166"/>
      <c r="AQ226" s="167"/>
      <c r="AR226" s="8"/>
    </row>
    <row r="227" spans="7:59" x14ac:dyDescent="0.15">
      <c r="G227" s="8"/>
      <c r="H227" s="342">
        <v>45</v>
      </c>
      <c r="I227" s="343"/>
      <c r="J227" s="344" t="str">
        <f t="shared" si="30"/>
        <v/>
      </c>
      <c r="K227" s="345"/>
      <c r="L227" s="345"/>
      <c r="M227" s="345"/>
      <c r="N227" s="346"/>
      <c r="O227" s="163" t="str">
        <f t="shared" si="31"/>
        <v/>
      </c>
      <c r="P227" s="347"/>
      <c r="Q227" s="347"/>
      <c r="R227" s="347"/>
      <c r="S227" s="347"/>
      <c r="T227" s="164"/>
      <c r="U227" s="163" t="str">
        <f t="shared" si="32"/>
        <v/>
      </c>
      <c r="V227" s="347"/>
      <c r="W227" s="347"/>
      <c r="X227" s="347"/>
      <c r="Y227" s="347"/>
      <c r="Z227" s="347"/>
      <c r="AA227" s="347"/>
      <c r="AB227" s="347"/>
      <c r="AC227" s="164"/>
      <c r="AD227" s="163" t="str">
        <f t="shared" si="33"/>
        <v/>
      </c>
      <c r="AE227" s="164"/>
      <c r="AF227" s="348" t="str">
        <f t="shared" si="34"/>
        <v/>
      </c>
      <c r="AG227" s="349"/>
      <c r="AH227" s="349"/>
      <c r="AI227" s="349"/>
      <c r="AJ227" s="350"/>
      <c r="AK227" s="163" t="str">
        <f t="shared" si="35"/>
        <v/>
      </c>
      <c r="AL227" s="164"/>
      <c r="AM227" s="165" t="str">
        <f t="shared" si="36"/>
        <v/>
      </c>
      <c r="AN227" s="166"/>
      <c r="AO227" s="166"/>
      <c r="AP227" s="166"/>
      <c r="AQ227" s="167"/>
      <c r="AR227" s="8"/>
    </row>
    <row r="228" spans="7:59" x14ac:dyDescent="0.15">
      <c r="G228" s="8"/>
      <c r="H228" s="342">
        <v>46</v>
      </c>
      <c r="I228" s="343"/>
      <c r="J228" s="344" t="str">
        <f t="shared" si="30"/>
        <v/>
      </c>
      <c r="K228" s="345"/>
      <c r="L228" s="345"/>
      <c r="M228" s="345"/>
      <c r="N228" s="346"/>
      <c r="O228" s="163" t="str">
        <f t="shared" si="31"/>
        <v/>
      </c>
      <c r="P228" s="347"/>
      <c r="Q228" s="347"/>
      <c r="R228" s="347"/>
      <c r="S228" s="347"/>
      <c r="T228" s="164"/>
      <c r="U228" s="163" t="str">
        <f t="shared" si="32"/>
        <v/>
      </c>
      <c r="V228" s="347"/>
      <c r="W228" s="347"/>
      <c r="X228" s="347"/>
      <c r="Y228" s="347"/>
      <c r="Z228" s="347"/>
      <c r="AA228" s="347"/>
      <c r="AB228" s="347"/>
      <c r="AC228" s="164"/>
      <c r="AD228" s="163" t="str">
        <f t="shared" si="33"/>
        <v/>
      </c>
      <c r="AE228" s="164"/>
      <c r="AF228" s="348" t="str">
        <f t="shared" si="34"/>
        <v/>
      </c>
      <c r="AG228" s="349"/>
      <c r="AH228" s="349"/>
      <c r="AI228" s="349"/>
      <c r="AJ228" s="350"/>
      <c r="AK228" s="163" t="str">
        <f t="shared" si="35"/>
        <v/>
      </c>
      <c r="AL228" s="164"/>
      <c r="AM228" s="165" t="str">
        <f t="shared" si="36"/>
        <v/>
      </c>
      <c r="AN228" s="166"/>
      <c r="AO228" s="166"/>
      <c r="AP228" s="166"/>
      <c r="AQ228" s="167"/>
      <c r="AR228" s="8"/>
    </row>
    <row r="229" spans="7:59" x14ac:dyDescent="0.15">
      <c r="G229" s="8"/>
      <c r="H229" s="342">
        <v>47</v>
      </c>
      <c r="I229" s="343"/>
      <c r="J229" s="344" t="str">
        <f t="shared" si="30"/>
        <v/>
      </c>
      <c r="K229" s="345"/>
      <c r="L229" s="345"/>
      <c r="M229" s="345"/>
      <c r="N229" s="346"/>
      <c r="O229" s="163" t="str">
        <f t="shared" si="31"/>
        <v/>
      </c>
      <c r="P229" s="347"/>
      <c r="Q229" s="347"/>
      <c r="R229" s="347"/>
      <c r="S229" s="347"/>
      <c r="T229" s="164"/>
      <c r="U229" s="163" t="str">
        <f t="shared" si="32"/>
        <v/>
      </c>
      <c r="V229" s="347"/>
      <c r="W229" s="347"/>
      <c r="X229" s="347"/>
      <c r="Y229" s="347"/>
      <c r="Z229" s="347"/>
      <c r="AA229" s="347"/>
      <c r="AB229" s="347"/>
      <c r="AC229" s="164"/>
      <c r="AD229" s="163" t="str">
        <f t="shared" si="33"/>
        <v/>
      </c>
      <c r="AE229" s="164"/>
      <c r="AF229" s="348" t="str">
        <f t="shared" si="34"/>
        <v/>
      </c>
      <c r="AG229" s="349"/>
      <c r="AH229" s="349"/>
      <c r="AI229" s="349"/>
      <c r="AJ229" s="350"/>
      <c r="AK229" s="163" t="str">
        <f t="shared" si="35"/>
        <v/>
      </c>
      <c r="AL229" s="164"/>
      <c r="AM229" s="165" t="str">
        <f t="shared" si="36"/>
        <v/>
      </c>
      <c r="AN229" s="166"/>
      <c r="AO229" s="166"/>
      <c r="AP229" s="166"/>
      <c r="AQ229" s="167"/>
      <c r="AR229" s="8"/>
    </row>
    <row r="230" spans="7:59" x14ac:dyDescent="0.15">
      <c r="G230" s="8"/>
      <c r="H230" s="342">
        <v>48</v>
      </c>
      <c r="I230" s="343"/>
      <c r="J230" s="344" t="str">
        <f t="shared" si="30"/>
        <v/>
      </c>
      <c r="K230" s="345"/>
      <c r="L230" s="345"/>
      <c r="M230" s="345"/>
      <c r="N230" s="346"/>
      <c r="O230" s="163" t="str">
        <f t="shared" si="31"/>
        <v/>
      </c>
      <c r="P230" s="347"/>
      <c r="Q230" s="347"/>
      <c r="R230" s="347"/>
      <c r="S230" s="347"/>
      <c r="T230" s="164"/>
      <c r="U230" s="163" t="str">
        <f t="shared" si="32"/>
        <v/>
      </c>
      <c r="V230" s="347"/>
      <c r="W230" s="347"/>
      <c r="X230" s="347"/>
      <c r="Y230" s="347"/>
      <c r="Z230" s="347"/>
      <c r="AA230" s="347"/>
      <c r="AB230" s="347"/>
      <c r="AC230" s="164"/>
      <c r="AD230" s="163" t="str">
        <f t="shared" si="33"/>
        <v/>
      </c>
      <c r="AE230" s="164"/>
      <c r="AF230" s="348" t="str">
        <f t="shared" si="34"/>
        <v/>
      </c>
      <c r="AG230" s="349"/>
      <c r="AH230" s="349"/>
      <c r="AI230" s="349"/>
      <c r="AJ230" s="350"/>
      <c r="AK230" s="163" t="str">
        <f t="shared" si="35"/>
        <v/>
      </c>
      <c r="AL230" s="164"/>
      <c r="AM230" s="165" t="str">
        <f t="shared" si="36"/>
        <v/>
      </c>
      <c r="AN230" s="166"/>
      <c r="AO230" s="166"/>
      <c r="AP230" s="166"/>
      <c r="AQ230" s="167"/>
      <c r="AR230" s="8"/>
      <c r="BF230" s="2"/>
      <c r="BG230" s="2"/>
    </row>
    <row r="231" spans="7:59" x14ac:dyDescent="0.15">
      <c r="G231" s="8"/>
      <c r="H231" s="342">
        <v>49</v>
      </c>
      <c r="I231" s="343"/>
      <c r="J231" s="344" t="str">
        <f t="shared" si="30"/>
        <v/>
      </c>
      <c r="K231" s="345"/>
      <c r="L231" s="345"/>
      <c r="M231" s="345"/>
      <c r="N231" s="346"/>
      <c r="O231" s="163" t="str">
        <f t="shared" si="31"/>
        <v/>
      </c>
      <c r="P231" s="347"/>
      <c r="Q231" s="347"/>
      <c r="R231" s="347"/>
      <c r="S231" s="347"/>
      <c r="T231" s="164"/>
      <c r="U231" s="163" t="str">
        <f t="shared" si="32"/>
        <v/>
      </c>
      <c r="V231" s="347"/>
      <c r="W231" s="347"/>
      <c r="X231" s="347"/>
      <c r="Y231" s="347"/>
      <c r="Z231" s="347"/>
      <c r="AA231" s="347"/>
      <c r="AB231" s="347"/>
      <c r="AC231" s="164"/>
      <c r="AD231" s="163" t="str">
        <f t="shared" si="33"/>
        <v/>
      </c>
      <c r="AE231" s="164"/>
      <c r="AF231" s="348" t="str">
        <f t="shared" si="34"/>
        <v/>
      </c>
      <c r="AG231" s="349"/>
      <c r="AH231" s="349"/>
      <c r="AI231" s="349"/>
      <c r="AJ231" s="350"/>
      <c r="AK231" s="163" t="str">
        <f t="shared" si="35"/>
        <v/>
      </c>
      <c r="AL231" s="164"/>
      <c r="AM231" s="165" t="str">
        <f t="shared" si="36"/>
        <v/>
      </c>
      <c r="AN231" s="166"/>
      <c r="AO231" s="166"/>
      <c r="AP231" s="166"/>
      <c r="AQ231" s="167"/>
      <c r="AR231" s="8"/>
      <c r="BF231" s="2"/>
      <c r="BG231" s="2"/>
    </row>
    <row r="232" spans="7:59" x14ac:dyDescent="0.15">
      <c r="G232" s="8"/>
      <c r="H232" s="342">
        <v>50</v>
      </c>
      <c r="I232" s="343"/>
      <c r="J232" s="344" t="str">
        <f t="shared" si="30"/>
        <v/>
      </c>
      <c r="K232" s="345"/>
      <c r="L232" s="345"/>
      <c r="M232" s="345"/>
      <c r="N232" s="346"/>
      <c r="O232" s="163" t="str">
        <f t="shared" si="31"/>
        <v/>
      </c>
      <c r="P232" s="347"/>
      <c r="Q232" s="347"/>
      <c r="R232" s="347"/>
      <c r="S232" s="347"/>
      <c r="T232" s="164"/>
      <c r="U232" s="163" t="str">
        <f t="shared" si="32"/>
        <v/>
      </c>
      <c r="V232" s="347"/>
      <c r="W232" s="347"/>
      <c r="X232" s="347"/>
      <c r="Y232" s="347"/>
      <c r="Z232" s="347"/>
      <c r="AA232" s="347"/>
      <c r="AB232" s="347"/>
      <c r="AC232" s="164"/>
      <c r="AD232" s="163" t="str">
        <f t="shared" si="33"/>
        <v/>
      </c>
      <c r="AE232" s="164"/>
      <c r="AF232" s="348" t="str">
        <f t="shared" si="34"/>
        <v/>
      </c>
      <c r="AG232" s="349"/>
      <c r="AH232" s="349"/>
      <c r="AI232" s="349"/>
      <c r="AJ232" s="350"/>
      <c r="AK232" s="163" t="str">
        <f t="shared" si="35"/>
        <v/>
      </c>
      <c r="AL232" s="164"/>
      <c r="AM232" s="165" t="str">
        <f t="shared" si="36"/>
        <v/>
      </c>
      <c r="AN232" s="166"/>
      <c r="AO232" s="166"/>
      <c r="AP232" s="166"/>
      <c r="AQ232" s="167"/>
      <c r="AR232" s="8"/>
    </row>
    <row r="233" spans="7:59" x14ac:dyDescent="0.15">
      <c r="G233" s="8"/>
      <c r="H233" s="342">
        <v>51</v>
      </c>
      <c r="I233" s="343"/>
      <c r="J233" s="344" t="str">
        <f t="shared" si="30"/>
        <v/>
      </c>
      <c r="K233" s="345"/>
      <c r="L233" s="345"/>
      <c r="M233" s="345"/>
      <c r="N233" s="346"/>
      <c r="O233" s="163" t="str">
        <f t="shared" si="31"/>
        <v/>
      </c>
      <c r="P233" s="347"/>
      <c r="Q233" s="347"/>
      <c r="R233" s="347"/>
      <c r="S233" s="347"/>
      <c r="T233" s="164"/>
      <c r="U233" s="163" t="str">
        <f t="shared" si="32"/>
        <v/>
      </c>
      <c r="V233" s="347"/>
      <c r="W233" s="347"/>
      <c r="X233" s="347"/>
      <c r="Y233" s="347"/>
      <c r="Z233" s="347"/>
      <c r="AA233" s="347"/>
      <c r="AB233" s="347"/>
      <c r="AC233" s="164"/>
      <c r="AD233" s="163" t="str">
        <f t="shared" si="33"/>
        <v/>
      </c>
      <c r="AE233" s="164"/>
      <c r="AF233" s="348" t="str">
        <f t="shared" si="34"/>
        <v/>
      </c>
      <c r="AG233" s="349"/>
      <c r="AH233" s="349"/>
      <c r="AI233" s="349"/>
      <c r="AJ233" s="350"/>
      <c r="AK233" s="163" t="str">
        <f t="shared" si="35"/>
        <v/>
      </c>
      <c r="AL233" s="164"/>
      <c r="AM233" s="165" t="str">
        <f t="shared" si="36"/>
        <v/>
      </c>
      <c r="AN233" s="166"/>
      <c r="AO233" s="166"/>
      <c r="AP233" s="166"/>
      <c r="AQ233" s="167"/>
      <c r="AR233" s="8"/>
    </row>
    <row r="234" spans="7:59" x14ac:dyDescent="0.15">
      <c r="G234" s="8"/>
      <c r="H234" s="342">
        <v>52</v>
      </c>
      <c r="I234" s="343"/>
      <c r="J234" s="344" t="str">
        <f t="shared" si="30"/>
        <v/>
      </c>
      <c r="K234" s="345"/>
      <c r="L234" s="345"/>
      <c r="M234" s="345"/>
      <c r="N234" s="346"/>
      <c r="O234" s="163" t="str">
        <f t="shared" si="31"/>
        <v/>
      </c>
      <c r="P234" s="347"/>
      <c r="Q234" s="347"/>
      <c r="R234" s="347"/>
      <c r="S234" s="347"/>
      <c r="T234" s="164"/>
      <c r="U234" s="163" t="str">
        <f t="shared" si="32"/>
        <v/>
      </c>
      <c r="V234" s="347"/>
      <c r="W234" s="347"/>
      <c r="X234" s="347"/>
      <c r="Y234" s="347"/>
      <c r="Z234" s="347"/>
      <c r="AA234" s="347"/>
      <c r="AB234" s="347"/>
      <c r="AC234" s="164"/>
      <c r="AD234" s="163" t="str">
        <f t="shared" si="33"/>
        <v/>
      </c>
      <c r="AE234" s="164"/>
      <c r="AF234" s="348" t="str">
        <f t="shared" si="34"/>
        <v/>
      </c>
      <c r="AG234" s="349"/>
      <c r="AH234" s="349"/>
      <c r="AI234" s="349"/>
      <c r="AJ234" s="350"/>
      <c r="AK234" s="163" t="str">
        <f t="shared" si="35"/>
        <v/>
      </c>
      <c r="AL234" s="164"/>
      <c r="AM234" s="165" t="str">
        <f t="shared" si="36"/>
        <v/>
      </c>
      <c r="AN234" s="166"/>
      <c r="AO234" s="166"/>
      <c r="AP234" s="166"/>
      <c r="AQ234" s="167"/>
      <c r="AR234" s="8"/>
    </row>
    <row r="235" spans="7:59" x14ac:dyDescent="0.15">
      <c r="G235" s="8"/>
      <c r="H235" s="342">
        <v>53</v>
      </c>
      <c r="I235" s="343"/>
      <c r="J235" s="344" t="str">
        <f t="shared" si="30"/>
        <v/>
      </c>
      <c r="K235" s="345"/>
      <c r="L235" s="345"/>
      <c r="M235" s="345"/>
      <c r="N235" s="346"/>
      <c r="O235" s="163" t="str">
        <f t="shared" si="31"/>
        <v/>
      </c>
      <c r="P235" s="347"/>
      <c r="Q235" s="347"/>
      <c r="R235" s="347"/>
      <c r="S235" s="347"/>
      <c r="T235" s="164"/>
      <c r="U235" s="163" t="str">
        <f t="shared" si="32"/>
        <v/>
      </c>
      <c r="V235" s="347"/>
      <c r="W235" s="347"/>
      <c r="X235" s="347"/>
      <c r="Y235" s="347"/>
      <c r="Z235" s="347"/>
      <c r="AA235" s="347"/>
      <c r="AB235" s="347"/>
      <c r="AC235" s="164"/>
      <c r="AD235" s="163" t="str">
        <f t="shared" si="33"/>
        <v/>
      </c>
      <c r="AE235" s="164"/>
      <c r="AF235" s="348" t="str">
        <f t="shared" si="34"/>
        <v/>
      </c>
      <c r="AG235" s="349"/>
      <c r="AH235" s="349"/>
      <c r="AI235" s="349"/>
      <c r="AJ235" s="350"/>
      <c r="AK235" s="163" t="str">
        <f t="shared" si="35"/>
        <v/>
      </c>
      <c r="AL235" s="164"/>
      <c r="AM235" s="165" t="str">
        <f t="shared" si="36"/>
        <v/>
      </c>
      <c r="AN235" s="166"/>
      <c r="AO235" s="166"/>
      <c r="AP235" s="166"/>
      <c r="AQ235" s="167"/>
      <c r="AR235" s="8"/>
    </row>
    <row r="236" spans="7:59" x14ac:dyDescent="0.15">
      <c r="G236" s="8"/>
      <c r="H236" s="342">
        <v>54</v>
      </c>
      <c r="I236" s="343"/>
      <c r="J236" s="344" t="str">
        <f t="shared" si="30"/>
        <v/>
      </c>
      <c r="K236" s="345"/>
      <c r="L236" s="345"/>
      <c r="M236" s="345"/>
      <c r="N236" s="346"/>
      <c r="O236" s="163" t="str">
        <f t="shared" si="31"/>
        <v/>
      </c>
      <c r="P236" s="347"/>
      <c r="Q236" s="347"/>
      <c r="R236" s="347"/>
      <c r="S236" s="347"/>
      <c r="T236" s="164"/>
      <c r="U236" s="163" t="str">
        <f t="shared" si="32"/>
        <v/>
      </c>
      <c r="V236" s="347"/>
      <c r="W236" s="347"/>
      <c r="X236" s="347"/>
      <c r="Y236" s="347"/>
      <c r="Z236" s="347"/>
      <c r="AA236" s="347"/>
      <c r="AB236" s="347"/>
      <c r="AC236" s="164"/>
      <c r="AD236" s="163" t="str">
        <f t="shared" si="33"/>
        <v/>
      </c>
      <c r="AE236" s="164"/>
      <c r="AF236" s="348" t="str">
        <f t="shared" si="34"/>
        <v/>
      </c>
      <c r="AG236" s="349"/>
      <c r="AH236" s="349"/>
      <c r="AI236" s="349"/>
      <c r="AJ236" s="350"/>
      <c r="AK236" s="163" t="str">
        <f t="shared" si="35"/>
        <v/>
      </c>
      <c r="AL236" s="164"/>
      <c r="AM236" s="165" t="str">
        <f t="shared" si="36"/>
        <v/>
      </c>
      <c r="AN236" s="166"/>
      <c r="AO236" s="166"/>
      <c r="AP236" s="166"/>
      <c r="AQ236" s="167"/>
      <c r="AR236" s="8"/>
    </row>
    <row r="237" spans="7:59" x14ac:dyDescent="0.15">
      <c r="G237" s="8"/>
      <c r="H237" s="342">
        <v>55</v>
      </c>
      <c r="I237" s="343"/>
      <c r="J237" s="344" t="str">
        <f t="shared" si="30"/>
        <v/>
      </c>
      <c r="K237" s="345"/>
      <c r="L237" s="345"/>
      <c r="M237" s="345"/>
      <c r="N237" s="346"/>
      <c r="O237" s="163" t="str">
        <f t="shared" si="31"/>
        <v/>
      </c>
      <c r="P237" s="347"/>
      <c r="Q237" s="347"/>
      <c r="R237" s="347"/>
      <c r="S237" s="347"/>
      <c r="T237" s="164"/>
      <c r="U237" s="163" t="str">
        <f t="shared" si="32"/>
        <v/>
      </c>
      <c r="V237" s="347"/>
      <c r="W237" s="347"/>
      <c r="X237" s="347"/>
      <c r="Y237" s="347"/>
      <c r="Z237" s="347"/>
      <c r="AA237" s="347"/>
      <c r="AB237" s="347"/>
      <c r="AC237" s="164"/>
      <c r="AD237" s="163" t="str">
        <f t="shared" si="33"/>
        <v/>
      </c>
      <c r="AE237" s="164"/>
      <c r="AF237" s="348" t="str">
        <f t="shared" si="34"/>
        <v/>
      </c>
      <c r="AG237" s="349"/>
      <c r="AH237" s="349"/>
      <c r="AI237" s="349"/>
      <c r="AJ237" s="350"/>
      <c r="AK237" s="163" t="str">
        <f t="shared" si="35"/>
        <v/>
      </c>
      <c r="AL237" s="164"/>
      <c r="AM237" s="165" t="str">
        <f t="shared" si="36"/>
        <v/>
      </c>
      <c r="AN237" s="166"/>
      <c r="AO237" s="166"/>
      <c r="AP237" s="166"/>
      <c r="AQ237" s="167"/>
      <c r="AR237" s="8"/>
    </row>
    <row r="238" spans="7:59" x14ac:dyDescent="0.15">
      <c r="G238" s="8"/>
      <c r="H238" s="342">
        <v>56</v>
      </c>
      <c r="I238" s="343"/>
      <c r="J238" s="344" t="str">
        <f t="shared" si="30"/>
        <v/>
      </c>
      <c r="K238" s="345"/>
      <c r="L238" s="345"/>
      <c r="M238" s="345"/>
      <c r="N238" s="346"/>
      <c r="O238" s="163" t="str">
        <f t="shared" si="31"/>
        <v/>
      </c>
      <c r="P238" s="347"/>
      <c r="Q238" s="347"/>
      <c r="R238" s="347"/>
      <c r="S238" s="347"/>
      <c r="T238" s="164"/>
      <c r="U238" s="163" t="str">
        <f t="shared" si="32"/>
        <v/>
      </c>
      <c r="V238" s="347"/>
      <c r="W238" s="347"/>
      <c r="X238" s="347"/>
      <c r="Y238" s="347"/>
      <c r="Z238" s="347"/>
      <c r="AA238" s="347"/>
      <c r="AB238" s="347"/>
      <c r="AC238" s="164"/>
      <c r="AD238" s="163" t="str">
        <f t="shared" si="33"/>
        <v/>
      </c>
      <c r="AE238" s="164"/>
      <c r="AF238" s="348" t="str">
        <f t="shared" si="34"/>
        <v/>
      </c>
      <c r="AG238" s="349"/>
      <c r="AH238" s="349"/>
      <c r="AI238" s="349"/>
      <c r="AJ238" s="350"/>
      <c r="AK238" s="163" t="str">
        <f t="shared" si="35"/>
        <v/>
      </c>
      <c r="AL238" s="164"/>
      <c r="AM238" s="165" t="str">
        <f t="shared" si="36"/>
        <v/>
      </c>
      <c r="AN238" s="166"/>
      <c r="AO238" s="166"/>
      <c r="AP238" s="166"/>
      <c r="AQ238" s="167"/>
      <c r="AR238" s="8"/>
    </row>
    <row r="239" spans="7:59" x14ac:dyDescent="0.15">
      <c r="G239" s="8"/>
      <c r="H239" s="342">
        <v>57</v>
      </c>
      <c r="I239" s="343"/>
      <c r="J239" s="344" t="str">
        <f t="shared" si="30"/>
        <v/>
      </c>
      <c r="K239" s="345"/>
      <c r="L239" s="345"/>
      <c r="M239" s="345"/>
      <c r="N239" s="346"/>
      <c r="O239" s="163" t="str">
        <f t="shared" si="31"/>
        <v/>
      </c>
      <c r="P239" s="347"/>
      <c r="Q239" s="347"/>
      <c r="R239" s="347"/>
      <c r="S239" s="347"/>
      <c r="T239" s="164"/>
      <c r="U239" s="163" t="str">
        <f t="shared" si="32"/>
        <v/>
      </c>
      <c r="V239" s="347"/>
      <c r="W239" s="347"/>
      <c r="X239" s="347"/>
      <c r="Y239" s="347"/>
      <c r="Z239" s="347"/>
      <c r="AA239" s="347"/>
      <c r="AB239" s="347"/>
      <c r="AC239" s="164"/>
      <c r="AD239" s="163" t="str">
        <f t="shared" si="33"/>
        <v/>
      </c>
      <c r="AE239" s="164"/>
      <c r="AF239" s="348" t="str">
        <f t="shared" si="34"/>
        <v/>
      </c>
      <c r="AG239" s="349"/>
      <c r="AH239" s="349"/>
      <c r="AI239" s="349"/>
      <c r="AJ239" s="350"/>
      <c r="AK239" s="163" t="str">
        <f t="shared" si="35"/>
        <v/>
      </c>
      <c r="AL239" s="164"/>
      <c r="AM239" s="165" t="str">
        <f t="shared" si="36"/>
        <v/>
      </c>
      <c r="AN239" s="166"/>
      <c r="AO239" s="166"/>
      <c r="AP239" s="166"/>
      <c r="AQ239" s="167"/>
      <c r="AR239" s="8"/>
    </row>
    <row r="240" spans="7:59" x14ac:dyDescent="0.15">
      <c r="G240" s="8"/>
      <c r="H240" s="342">
        <v>58</v>
      </c>
      <c r="I240" s="343"/>
      <c r="J240" s="344" t="str">
        <f t="shared" si="30"/>
        <v/>
      </c>
      <c r="K240" s="345"/>
      <c r="L240" s="345"/>
      <c r="M240" s="345"/>
      <c r="N240" s="346"/>
      <c r="O240" s="163" t="str">
        <f t="shared" si="31"/>
        <v/>
      </c>
      <c r="P240" s="347"/>
      <c r="Q240" s="347"/>
      <c r="R240" s="347"/>
      <c r="S240" s="347"/>
      <c r="T240" s="164"/>
      <c r="U240" s="163" t="str">
        <f t="shared" si="32"/>
        <v/>
      </c>
      <c r="V240" s="347"/>
      <c r="W240" s="347"/>
      <c r="X240" s="347"/>
      <c r="Y240" s="347"/>
      <c r="Z240" s="347"/>
      <c r="AA240" s="347"/>
      <c r="AB240" s="347"/>
      <c r="AC240" s="164"/>
      <c r="AD240" s="163" t="str">
        <f t="shared" si="33"/>
        <v/>
      </c>
      <c r="AE240" s="164"/>
      <c r="AF240" s="348" t="str">
        <f t="shared" si="34"/>
        <v/>
      </c>
      <c r="AG240" s="349"/>
      <c r="AH240" s="349"/>
      <c r="AI240" s="349"/>
      <c r="AJ240" s="350"/>
      <c r="AK240" s="163" t="str">
        <f t="shared" si="35"/>
        <v/>
      </c>
      <c r="AL240" s="164"/>
      <c r="AM240" s="165" t="str">
        <f t="shared" si="36"/>
        <v/>
      </c>
      <c r="AN240" s="166"/>
      <c r="AO240" s="166"/>
      <c r="AP240" s="166"/>
      <c r="AQ240" s="167"/>
      <c r="AR240" s="8"/>
    </row>
    <row r="241" spans="7:59" x14ac:dyDescent="0.15">
      <c r="G241" s="8"/>
      <c r="H241" s="342">
        <v>59</v>
      </c>
      <c r="I241" s="343"/>
      <c r="J241" s="344" t="str">
        <f t="shared" si="30"/>
        <v/>
      </c>
      <c r="K241" s="345"/>
      <c r="L241" s="345"/>
      <c r="M241" s="345"/>
      <c r="N241" s="346"/>
      <c r="O241" s="163" t="str">
        <f t="shared" si="31"/>
        <v/>
      </c>
      <c r="P241" s="347"/>
      <c r="Q241" s="347"/>
      <c r="R241" s="347"/>
      <c r="S241" s="347"/>
      <c r="T241" s="164"/>
      <c r="U241" s="163" t="str">
        <f t="shared" si="32"/>
        <v/>
      </c>
      <c r="V241" s="347"/>
      <c r="W241" s="347"/>
      <c r="X241" s="347"/>
      <c r="Y241" s="347"/>
      <c r="Z241" s="347"/>
      <c r="AA241" s="347"/>
      <c r="AB241" s="347"/>
      <c r="AC241" s="164"/>
      <c r="AD241" s="163" t="str">
        <f t="shared" si="33"/>
        <v/>
      </c>
      <c r="AE241" s="164"/>
      <c r="AF241" s="348" t="str">
        <f t="shared" si="34"/>
        <v/>
      </c>
      <c r="AG241" s="349"/>
      <c r="AH241" s="349"/>
      <c r="AI241" s="349"/>
      <c r="AJ241" s="350"/>
      <c r="AK241" s="163" t="str">
        <f t="shared" si="35"/>
        <v/>
      </c>
      <c r="AL241" s="164"/>
      <c r="AM241" s="165" t="str">
        <f t="shared" si="36"/>
        <v/>
      </c>
      <c r="AN241" s="166"/>
      <c r="AO241" s="166"/>
      <c r="AP241" s="166"/>
      <c r="AQ241" s="167"/>
      <c r="AR241" s="8"/>
    </row>
    <row r="242" spans="7:59" x14ac:dyDescent="0.15">
      <c r="G242" s="8"/>
      <c r="H242" s="342">
        <v>60</v>
      </c>
      <c r="I242" s="343"/>
      <c r="J242" s="344" t="str">
        <f t="shared" si="30"/>
        <v/>
      </c>
      <c r="K242" s="345"/>
      <c r="L242" s="345"/>
      <c r="M242" s="345"/>
      <c r="N242" s="346"/>
      <c r="O242" s="163" t="str">
        <f t="shared" si="31"/>
        <v/>
      </c>
      <c r="P242" s="347"/>
      <c r="Q242" s="347"/>
      <c r="R242" s="347"/>
      <c r="S242" s="347"/>
      <c r="T242" s="164"/>
      <c r="U242" s="163" t="str">
        <f t="shared" si="32"/>
        <v/>
      </c>
      <c r="V242" s="347"/>
      <c r="W242" s="347"/>
      <c r="X242" s="347"/>
      <c r="Y242" s="347"/>
      <c r="Z242" s="347"/>
      <c r="AA242" s="347"/>
      <c r="AB242" s="347"/>
      <c r="AC242" s="164"/>
      <c r="AD242" s="163" t="str">
        <f t="shared" si="33"/>
        <v/>
      </c>
      <c r="AE242" s="164"/>
      <c r="AF242" s="348" t="str">
        <f t="shared" si="34"/>
        <v/>
      </c>
      <c r="AG242" s="349"/>
      <c r="AH242" s="349"/>
      <c r="AI242" s="349"/>
      <c r="AJ242" s="350"/>
      <c r="AK242" s="163" t="str">
        <f t="shared" si="35"/>
        <v/>
      </c>
      <c r="AL242" s="164"/>
      <c r="AM242" s="165" t="str">
        <f t="shared" si="36"/>
        <v/>
      </c>
      <c r="AN242" s="166"/>
      <c r="AO242" s="166"/>
      <c r="AP242" s="166"/>
      <c r="AQ242" s="167"/>
      <c r="AR242" s="8"/>
    </row>
    <row r="243" spans="7:59" x14ac:dyDescent="0.15">
      <c r="G243" s="8"/>
      <c r="H243" s="342">
        <v>61</v>
      </c>
      <c r="I243" s="343"/>
      <c r="J243" s="344" t="str">
        <f t="shared" si="30"/>
        <v/>
      </c>
      <c r="K243" s="345"/>
      <c r="L243" s="345"/>
      <c r="M243" s="345"/>
      <c r="N243" s="346"/>
      <c r="O243" s="163" t="str">
        <f t="shared" si="31"/>
        <v/>
      </c>
      <c r="P243" s="347"/>
      <c r="Q243" s="347"/>
      <c r="R243" s="347"/>
      <c r="S243" s="347"/>
      <c r="T243" s="164"/>
      <c r="U243" s="163" t="str">
        <f t="shared" si="32"/>
        <v/>
      </c>
      <c r="V243" s="347"/>
      <c r="W243" s="347"/>
      <c r="X243" s="347"/>
      <c r="Y243" s="347"/>
      <c r="Z243" s="347"/>
      <c r="AA243" s="347"/>
      <c r="AB243" s="347"/>
      <c r="AC243" s="164"/>
      <c r="AD243" s="163" t="str">
        <f t="shared" si="33"/>
        <v/>
      </c>
      <c r="AE243" s="164"/>
      <c r="AF243" s="348" t="str">
        <f t="shared" si="34"/>
        <v/>
      </c>
      <c r="AG243" s="349"/>
      <c r="AH243" s="349"/>
      <c r="AI243" s="349"/>
      <c r="AJ243" s="350"/>
      <c r="AK243" s="163" t="str">
        <f t="shared" si="35"/>
        <v/>
      </c>
      <c r="AL243" s="164"/>
      <c r="AM243" s="165" t="str">
        <f t="shared" si="36"/>
        <v/>
      </c>
      <c r="AN243" s="166"/>
      <c r="AO243" s="166"/>
      <c r="AP243" s="166"/>
      <c r="AQ243" s="167"/>
      <c r="AR243" s="8"/>
    </row>
    <row r="244" spans="7:59" x14ac:dyDescent="0.15">
      <c r="G244" s="8"/>
      <c r="H244" s="342">
        <v>62</v>
      </c>
      <c r="I244" s="343"/>
      <c r="J244" s="344" t="str">
        <f t="shared" si="30"/>
        <v/>
      </c>
      <c r="K244" s="345"/>
      <c r="L244" s="345"/>
      <c r="M244" s="345"/>
      <c r="N244" s="346"/>
      <c r="O244" s="163" t="str">
        <f t="shared" si="31"/>
        <v/>
      </c>
      <c r="P244" s="347"/>
      <c r="Q244" s="347"/>
      <c r="R244" s="347"/>
      <c r="S244" s="347"/>
      <c r="T244" s="164"/>
      <c r="U244" s="163" t="str">
        <f t="shared" si="32"/>
        <v/>
      </c>
      <c r="V244" s="347"/>
      <c r="W244" s="347"/>
      <c r="X244" s="347"/>
      <c r="Y244" s="347"/>
      <c r="Z244" s="347"/>
      <c r="AA244" s="347"/>
      <c r="AB244" s="347"/>
      <c r="AC244" s="164"/>
      <c r="AD244" s="163" t="str">
        <f t="shared" si="33"/>
        <v/>
      </c>
      <c r="AE244" s="164"/>
      <c r="AF244" s="348" t="str">
        <f t="shared" si="34"/>
        <v/>
      </c>
      <c r="AG244" s="349"/>
      <c r="AH244" s="349"/>
      <c r="AI244" s="349"/>
      <c r="AJ244" s="350"/>
      <c r="AK244" s="163" t="str">
        <f t="shared" si="35"/>
        <v/>
      </c>
      <c r="AL244" s="164"/>
      <c r="AM244" s="165" t="str">
        <f t="shared" si="36"/>
        <v/>
      </c>
      <c r="AN244" s="166"/>
      <c r="AO244" s="166"/>
      <c r="AP244" s="166"/>
      <c r="AQ244" s="167"/>
      <c r="AR244" s="8"/>
    </row>
    <row r="245" spans="7:59" x14ac:dyDescent="0.15">
      <c r="G245" s="8"/>
      <c r="H245" s="342">
        <v>63</v>
      </c>
      <c r="I245" s="343"/>
      <c r="J245" s="344" t="str">
        <f t="shared" si="30"/>
        <v/>
      </c>
      <c r="K245" s="345"/>
      <c r="L245" s="345"/>
      <c r="M245" s="345"/>
      <c r="N245" s="346"/>
      <c r="O245" s="163" t="str">
        <f t="shared" si="31"/>
        <v/>
      </c>
      <c r="P245" s="347"/>
      <c r="Q245" s="347"/>
      <c r="R245" s="347"/>
      <c r="S245" s="347"/>
      <c r="T245" s="164"/>
      <c r="U245" s="163" t="str">
        <f t="shared" si="32"/>
        <v/>
      </c>
      <c r="V245" s="347"/>
      <c r="W245" s="347"/>
      <c r="X245" s="347"/>
      <c r="Y245" s="347"/>
      <c r="Z245" s="347"/>
      <c r="AA245" s="347"/>
      <c r="AB245" s="347"/>
      <c r="AC245" s="164"/>
      <c r="AD245" s="163" t="str">
        <f t="shared" si="33"/>
        <v/>
      </c>
      <c r="AE245" s="164"/>
      <c r="AF245" s="348" t="str">
        <f t="shared" si="34"/>
        <v/>
      </c>
      <c r="AG245" s="349"/>
      <c r="AH245" s="349"/>
      <c r="AI245" s="349"/>
      <c r="AJ245" s="350"/>
      <c r="AK245" s="163" t="str">
        <f t="shared" si="35"/>
        <v/>
      </c>
      <c r="AL245" s="164"/>
      <c r="AM245" s="165" t="str">
        <f t="shared" si="36"/>
        <v/>
      </c>
      <c r="AN245" s="166"/>
      <c r="AO245" s="166"/>
      <c r="AP245" s="166"/>
      <c r="AQ245" s="167"/>
      <c r="AR245" s="8"/>
    </row>
    <row r="246" spans="7:59" x14ac:dyDescent="0.15">
      <c r="G246" s="8"/>
      <c r="H246" s="342">
        <v>64</v>
      </c>
      <c r="I246" s="343"/>
      <c r="J246" s="344" t="str">
        <f t="shared" si="30"/>
        <v/>
      </c>
      <c r="K246" s="345"/>
      <c r="L246" s="345"/>
      <c r="M246" s="345"/>
      <c r="N246" s="346"/>
      <c r="O246" s="163" t="str">
        <f t="shared" si="31"/>
        <v/>
      </c>
      <c r="P246" s="347"/>
      <c r="Q246" s="347"/>
      <c r="R246" s="347"/>
      <c r="S246" s="347"/>
      <c r="T246" s="164"/>
      <c r="U246" s="163" t="str">
        <f t="shared" si="32"/>
        <v/>
      </c>
      <c r="V246" s="347"/>
      <c r="W246" s="347"/>
      <c r="X246" s="347"/>
      <c r="Y246" s="347"/>
      <c r="Z246" s="347"/>
      <c r="AA246" s="347"/>
      <c r="AB246" s="347"/>
      <c r="AC246" s="164"/>
      <c r="AD246" s="163" t="str">
        <f t="shared" si="33"/>
        <v/>
      </c>
      <c r="AE246" s="164"/>
      <c r="AF246" s="348" t="str">
        <f t="shared" si="34"/>
        <v/>
      </c>
      <c r="AG246" s="349"/>
      <c r="AH246" s="349"/>
      <c r="AI246" s="349"/>
      <c r="AJ246" s="350"/>
      <c r="AK246" s="163" t="str">
        <f t="shared" si="35"/>
        <v/>
      </c>
      <c r="AL246" s="164"/>
      <c r="AM246" s="165" t="str">
        <f t="shared" si="36"/>
        <v/>
      </c>
      <c r="AN246" s="166"/>
      <c r="AO246" s="166"/>
      <c r="AP246" s="166"/>
      <c r="AQ246" s="167"/>
      <c r="AR246" s="8"/>
    </row>
    <row r="247" spans="7:59" x14ac:dyDescent="0.15">
      <c r="G247" s="8"/>
      <c r="H247" s="342">
        <v>65</v>
      </c>
      <c r="I247" s="343"/>
      <c r="J247" s="344" t="str">
        <f t="shared" ref="J247:J278" si="37">IF(COUNTA($J111:$AV111)=9,$J111,"")</f>
        <v/>
      </c>
      <c r="K247" s="345"/>
      <c r="L247" s="345"/>
      <c r="M247" s="345"/>
      <c r="N247" s="346"/>
      <c r="O247" s="163" t="str">
        <f t="shared" ref="O247:O278" si="38">IF(COUNTA($J111:$AV111)=9,CONCATENATE($O111,"　",$T111),"")</f>
        <v/>
      </c>
      <c r="P247" s="347"/>
      <c r="Q247" s="347"/>
      <c r="R247" s="347"/>
      <c r="S247" s="347"/>
      <c r="T247" s="164"/>
      <c r="U247" s="163" t="str">
        <f t="shared" ref="U247:U278" si="39">IF(COUNTA($J111:$AV111)=9,CONCATENATE($Y111,"　",$AD111),"")</f>
        <v/>
      </c>
      <c r="V247" s="347"/>
      <c r="W247" s="347"/>
      <c r="X247" s="347"/>
      <c r="Y247" s="347"/>
      <c r="Z247" s="347"/>
      <c r="AA247" s="347"/>
      <c r="AB247" s="347"/>
      <c r="AC247" s="164"/>
      <c r="AD247" s="163" t="str">
        <f t="shared" ref="AD247:AD278" si="40">IF(COUNTA($J111:$AV111)=9,$AI111,"")</f>
        <v/>
      </c>
      <c r="AE247" s="164"/>
      <c r="AF247" s="348" t="str">
        <f t="shared" ref="AF247:AF278" si="41">IF(COUNTA($J111:$AV111)=9,$AK111,"")</f>
        <v/>
      </c>
      <c r="AG247" s="349"/>
      <c r="AH247" s="349"/>
      <c r="AI247" s="349"/>
      <c r="AJ247" s="350"/>
      <c r="AK247" s="163" t="str">
        <f t="shared" ref="AK247:AK278" si="42">IF(COUNTA($J111:$AV111)=9,$AP111,"")</f>
        <v/>
      </c>
      <c r="AL247" s="164"/>
      <c r="AM247" s="165" t="str">
        <f t="shared" ref="AM247:AM278" si="43">IF(COUNTA(J111:AV111)=9,AR111,"")</f>
        <v/>
      </c>
      <c r="AN247" s="166"/>
      <c r="AO247" s="166"/>
      <c r="AP247" s="166"/>
      <c r="AQ247" s="167"/>
      <c r="AR247" s="8"/>
    </row>
    <row r="248" spans="7:59" x14ac:dyDescent="0.15">
      <c r="G248" s="8"/>
      <c r="H248" s="342">
        <v>66</v>
      </c>
      <c r="I248" s="343"/>
      <c r="J248" s="344" t="str">
        <f t="shared" si="37"/>
        <v/>
      </c>
      <c r="K248" s="345"/>
      <c r="L248" s="345"/>
      <c r="M248" s="345"/>
      <c r="N248" s="346"/>
      <c r="O248" s="163" t="str">
        <f t="shared" si="38"/>
        <v/>
      </c>
      <c r="P248" s="347"/>
      <c r="Q248" s="347"/>
      <c r="R248" s="347"/>
      <c r="S248" s="347"/>
      <c r="T248" s="164"/>
      <c r="U248" s="163" t="str">
        <f t="shared" si="39"/>
        <v/>
      </c>
      <c r="V248" s="347"/>
      <c r="W248" s="347"/>
      <c r="X248" s="347"/>
      <c r="Y248" s="347"/>
      <c r="Z248" s="347"/>
      <c r="AA248" s="347"/>
      <c r="AB248" s="347"/>
      <c r="AC248" s="164"/>
      <c r="AD248" s="163" t="str">
        <f t="shared" si="40"/>
        <v/>
      </c>
      <c r="AE248" s="164"/>
      <c r="AF248" s="348" t="str">
        <f t="shared" si="41"/>
        <v/>
      </c>
      <c r="AG248" s="349"/>
      <c r="AH248" s="349"/>
      <c r="AI248" s="349"/>
      <c r="AJ248" s="350"/>
      <c r="AK248" s="163" t="str">
        <f t="shared" si="42"/>
        <v/>
      </c>
      <c r="AL248" s="164"/>
      <c r="AM248" s="165" t="str">
        <f t="shared" si="43"/>
        <v/>
      </c>
      <c r="AN248" s="166"/>
      <c r="AO248" s="166"/>
      <c r="AP248" s="166"/>
      <c r="AQ248" s="167"/>
      <c r="AR248" s="8"/>
    </row>
    <row r="249" spans="7:59" x14ac:dyDescent="0.15">
      <c r="G249" s="8"/>
      <c r="H249" s="342">
        <v>67</v>
      </c>
      <c r="I249" s="343"/>
      <c r="J249" s="344" t="str">
        <f t="shared" si="37"/>
        <v/>
      </c>
      <c r="K249" s="345"/>
      <c r="L249" s="345"/>
      <c r="M249" s="345"/>
      <c r="N249" s="346"/>
      <c r="O249" s="163" t="str">
        <f t="shared" si="38"/>
        <v/>
      </c>
      <c r="P249" s="347"/>
      <c r="Q249" s="347"/>
      <c r="R249" s="347"/>
      <c r="S249" s="347"/>
      <c r="T249" s="164"/>
      <c r="U249" s="163" t="str">
        <f t="shared" si="39"/>
        <v/>
      </c>
      <c r="V249" s="347"/>
      <c r="W249" s="347"/>
      <c r="X249" s="347"/>
      <c r="Y249" s="347"/>
      <c r="Z249" s="347"/>
      <c r="AA249" s="347"/>
      <c r="AB249" s="347"/>
      <c r="AC249" s="164"/>
      <c r="AD249" s="163" t="str">
        <f t="shared" si="40"/>
        <v/>
      </c>
      <c r="AE249" s="164"/>
      <c r="AF249" s="348" t="str">
        <f t="shared" si="41"/>
        <v/>
      </c>
      <c r="AG249" s="349"/>
      <c r="AH249" s="349"/>
      <c r="AI249" s="349"/>
      <c r="AJ249" s="350"/>
      <c r="AK249" s="163" t="str">
        <f t="shared" si="42"/>
        <v/>
      </c>
      <c r="AL249" s="164"/>
      <c r="AM249" s="165" t="str">
        <f t="shared" si="43"/>
        <v/>
      </c>
      <c r="AN249" s="166"/>
      <c r="AO249" s="166"/>
      <c r="AP249" s="166"/>
      <c r="AQ249" s="167"/>
      <c r="AR249" s="8"/>
    </row>
    <row r="250" spans="7:59" x14ac:dyDescent="0.15">
      <c r="G250" s="8"/>
      <c r="H250" s="342">
        <v>68</v>
      </c>
      <c r="I250" s="343"/>
      <c r="J250" s="344" t="str">
        <f t="shared" si="37"/>
        <v/>
      </c>
      <c r="K250" s="345"/>
      <c r="L250" s="345"/>
      <c r="M250" s="345"/>
      <c r="N250" s="346"/>
      <c r="O250" s="163" t="str">
        <f t="shared" si="38"/>
        <v/>
      </c>
      <c r="P250" s="347"/>
      <c r="Q250" s="347"/>
      <c r="R250" s="347"/>
      <c r="S250" s="347"/>
      <c r="T250" s="164"/>
      <c r="U250" s="163" t="str">
        <f t="shared" si="39"/>
        <v/>
      </c>
      <c r="V250" s="347"/>
      <c r="W250" s="347"/>
      <c r="X250" s="347"/>
      <c r="Y250" s="347"/>
      <c r="Z250" s="347"/>
      <c r="AA250" s="347"/>
      <c r="AB250" s="347"/>
      <c r="AC250" s="164"/>
      <c r="AD250" s="163" t="str">
        <f t="shared" si="40"/>
        <v/>
      </c>
      <c r="AE250" s="164"/>
      <c r="AF250" s="348" t="str">
        <f t="shared" si="41"/>
        <v/>
      </c>
      <c r="AG250" s="349"/>
      <c r="AH250" s="349"/>
      <c r="AI250" s="349"/>
      <c r="AJ250" s="350"/>
      <c r="AK250" s="163" t="str">
        <f t="shared" si="42"/>
        <v/>
      </c>
      <c r="AL250" s="164"/>
      <c r="AM250" s="165" t="str">
        <f t="shared" si="43"/>
        <v/>
      </c>
      <c r="AN250" s="166"/>
      <c r="AO250" s="166"/>
      <c r="AP250" s="166"/>
      <c r="AQ250" s="167"/>
      <c r="AR250" s="8"/>
      <c r="BF250" s="2"/>
      <c r="BG250" s="2"/>
    </row>
    <row r="251" spans="7:59" x14ac:dyDescent="0.15">
      <c r="G251" s="8"/>
      <c r="H251" s="342">
        <v>69</v>
      </c>
      <c r="I251" s="343"/>
      <c r="J251" s="344" t="str">
        <f t="shared" si="37"/>
        <v/>
      </c>
      <c r="K251" s="345"/>
      <c r="L251" s="345"/>
      <c r="M251" s="345"/>
      <c r="N251" s="346"/>
      <c r="O251" s="163" t="str">
        <f t="shared" si="38"/>
        <v/>
      </c>
      <c r="P251" s="347"/>
      <c r="Q251" s="347"/>
      <c r="R251" s="347"/>
      <c r="S251" s="347"/>
      <c r="T251" s="164"/>
      <c r="U251" s="163" t="str">
        <f t="shared" si="39"/>
        <v/>
      </c>
      <c r="V251" s="347"/>
      <c r="W251" s="347"/>
      <c r="X251" s="347"/>
      <c r="Y251" s="347"/>
      <c r="Z251" s="347"/>
      <c r="AA251" s="347"/>
      <c r="AB251" s="347"/>
      <c r="AC251" s="164"/>
      <c r="AD251" s="163" t="str">
        <f t="shared" si="40"/>
        <v/>
      </c>
      <c r="AE251" s="164"/>
      <c r="AF251" s="348" t="str">
        <f t="shared" si="41"/>
        <v/>
      </c>
      <c r="AG251" s="349"/>
      <c r="AH251" s="349"/>
      <c r="AI251" s="349"/>
      <c r="AJ251" s="350"/>
      <c r="AK251" s="163" t="str">
        <f t="shared" si="42"/>
        <v/>
      </c>
      <c r="AL251" s="164"/>
      <c r="AM251" s="165" t="str">
        <f t="shared" si="43"/>
        <v/>
      </c>
      <c r="AN251" s="166"/>
      <c r="AO251" s="166"/>
      <c r="AP251" s="166"/>
      <c r="AQ251" s="167"/>
      <c r="AR251" s="8"/>
      <c r="BF251" s="2"/>
      <c r="BG251" s="2"/>
    </row>
    <row r="252" spans="7:59" x14ac:dyDescent="0.15">
      <c r="G252" s="8"/>
      <c r="H252" s="342">
        <v>70</v>
      </c>
      <c r="I252" s="343"/>
      <c r="J252" s="344" t="str">
        <f t="shared" si="37"/>
        <v/>
      </c>
      <c r="K252" s="345"/>
      <c r="L252" s="345"/>
      <c r="M252" s="345"/>
      <c r="N252" s="346"/>
      <c r="O252" s="163" t="str">
        <f t="shared" si="38"/>
        <v/>
      </c>
      <c r="P252" s="347"/>
      <c r="Q252" s="347"/>
      <c r="R252" s="347"/>
      <c r="S252" s="347"/>
      <c r="T252" s="164"/>
      <c r="U252" s="163" t="str">
        <f t="shared" si="39"/>
        <v/>
      </c>
      <c r="V252" s="347"/>
      <c r="W252" s="347"/>
      <c r="X252" s="347"/>
      <c r="Y252" s="347"/>
      <c r="Z252" s="347"/>
      <c r="AA252" s="347"/>
      <c r="AB252" s="347"/>
      <c r="AC252" s="164"/>
      <c r="AD252" s="163" t="str">
        <f t="shared" si="40"/>
        <v/>
      </c>
      <c r="AE252" s="164"/>
      <c r="AF252" s="348" t="str">
        <f t="shared" si="41"/>
        <v/>
      </c>
      <c r="AG252" s="349"/>
      <c r="AH252" s="349"/>
      <c r="AI252" s="349"/>
      <c r="AJ252" s="350"/>
      <c r="AK252" s="163" t="str">
        <f t="shared" si="42"/>
        <v/>
      </c>
      <c r="AL252" s="164"/>
      <c r="AM252" s="165" t="str">
        <f t="shared" si="43"/>
        <v/>
      </c>
      <c r="AN252" s="166"/>
      <c r="AO252" s="166"/>
      <c r="AP252" s="166"/>
      <c r="AQ252" s="167"/>
      <c r="AR252" s="8"/>
    </row>
    <row r="253" spans="7:59" x14ac:dyDescent="0.15">
      <c r="G253" s="8"/>
      <c r="H253" s="342">
        <v>71</v>
      </c>
      <c r="I253" s="343"/>
      <c r="J253" s="344" t="str">
        <f t="shared" si="37"/>
        <v/>
      </c>
      <c r="K253" s="345"/>
      <c r="L253" s="345"/>
      <c r="M253" s="345"/>
      <c r="N253" s="346"/>
      <c r="O253" s="163" t="str">
        <f t="shared" si="38"/>
        <v/>
      </c>
      <c r="P253" s="347"/>
      <c r="Q253" s="347"/>
      <c r="R253" s="347"/>
      <c r="S253" s="347"/>
      <c r="T253" s="164"/>
      <c r="U253" s="163" t="str">
        <f t="shared" si="39"/>
        <v/>
      </c>
      <c r="V253" s="347"/>
      <c r="W253" s="347"/>
      <c r="X253" s="347"/>
      <c r="Y253" s="347"/>
      <c r="Z253" s="347"/>
      <c r="AA253" s="347"/>
      <c r="AB253" s="347"/>
      <c r="AC253" s="164"/>
      <c r="AD253" s="163" t="str">
        <f t="shared" si="40"/>
        <v/>
      </c>
      <c r="AE253" s="164"/>
      <c r="AF253" s="348" t="str">
        <f t="shared" si="41"/>
        <v/>
      </c>
      <c r="AG253" s="349"/>
      <c r="AH253" s="349"/>
      <c r="AI253" s="349"/>
      <c r="AJ253" s="350"/>
      <c r="AK253" s="163" t="str">
        <f t="shared" si="42"/>
        <v/>
      </c>
      <c r="AL253" s="164"/>
      <c r="AM253" s="165" t="str">
        <f t="shared" si="43"/>
        <v/>
      </c>
      <c r="AN253" s="166"/>
      <c r="AO253" s="166"/>
      <c r="AP253" s="166"/>
      <c r="AQ253" s="167"/>
      <c r="AR253" s="8"/>
    </row>
    <row r="254" spans="7:59" x14ac:dyDescent="0.15">
      <c r="G254" s="8"/>
      <c r="H254" s="342">
        <v>72</v>
      </c>
      <c r="I254" s="343"/>
      <c r="J254" s="344" t="str">
        <f t="shared" si="37"/>
        <v/>
      </c>
      <c r="K254" s="345"/>
      <c r="L254" s="345"/>
      <c r="M254" s="345"/>
      <c r="N254" s="346"/>
      <c r="O254" s="163" t="str">
        <f t="shared" si="38"/>
        <v/>
      </c>
      <c r="P254" s="347"/>
      <c r="Q254" s="347"/>
      <c r="R254" s="347"/>
      <c r="S254" s="347"/>
      <c r="T254" s="164"/>
      <c r="U254" s="163" t="str">
        <f t="shared" si="39"/>
        <v/>
      </c>
      <c r="V254" s="347"/>
      <c r="W254" s="347"/>
      <c r="X254" s="347"/>
      <c r="Y254" s="347"/>
      <c r="Z254" s="347"/>
      <c r="AA254" s="347"/>
      <c r="AB254" s="347"/>
      <c r="AC254" s="164"/>
      <c r="AD254" s="163" t="str">
        <f t="shared" si="40"/>
        <v/>
      </c>
      <c r="AE254" s="164"/>
      <c r="AF254" s="348" t="str">
        <f t="shared" si="41"/>
        <v/>
      </c>
      <c r="AG254" s="349"/>
      <c r="AH254" s="349"/>
      <c r="AI254" s="349"/>
      <c r="AJ254" s="350"/>
      <c r="AK254" s="163" t="str">
        <f t="shared" si="42"/>
        <v/>
      </c>
      <c r="AL254" s="164"/>
      <c r="AM254" s="165" t="str">
        <f t="shared" si="43"/>
        <v/>
      </c>
      <c r="AN254" s="166"/>
      <c r="AO254" s="166"/>
      <c r="AP254" s="166"/>
      <c r="AQ254" s="167"/>
      <c r="AR254" s="8"/>
    </row>
    <row r="255" spans="7:59" x14ac:dyDescent="0.15">
      <c r="G255" s="8"/>
      <c r="H255" s="342">
        <v>73</v>
      </c>
      <c r="I255" s="343"/>
      <c r="J255" s="344" t="str">
        <f t="shared" si="37"/>
        <v/>
      </c>
      <c r="K255" s="345"/>
      <c r="L255" s="345"/>
      <c r="M255" s="345"/>
      <c r="N255" s="346"/>
      <c r="O255" s="163" t="str">
        <f t="shared" si="38"/>
        <v/>
      </c>
      <c r="P255" s="347"/>
      <c r="Q255" s="347"/>
      <c r="R255" s="347"/>
      <c r="S255" s="347"/>
      <c r="T255" s="164"/>
      <c r="U255" s="163" t="str">
        <f t="shared" si="39"/>
        <v/>
      </c>
      <c r="V255" s="347"/>
      <c r="W255" s="347"/>
      <c r="X255" s="347"/>
      <c r="Y255" s="347"/>
      <c r="Z255" s="347"/>
      <c r="AA255" s="347"/>
      <c r="AB255" s="347"/>
      <c r="AC255" s="164"/>
      <c r="AD255" s="163" t="str">
        <f t="shared" si="40"/>
        <v/>
      </c>
      <c r="AE255" s="164"/>
      <c r="AF255" s="348" t="str">
        <f t="shared" si="41"/>
        <v/>
      </c>
      <c r="AG255" s="349"/>
      <c r="AH255" s="349"/>
      <c r="AI255" s="349"/>
      <c r="AJ255" s="350"/>
      <c r="AK255" s="163" t="str">
        <f t="shared" si="42"/>
        <v/>
      </c>
      <c r="AL255" s="164"/>
      <c r="AM255" s="165" t="str">
        <f t="shared" si="43"/>
        <v/>
      </c>
      <c r="AN255" s="166"/>
      <c r="AO255" s="166"/>
      <c r="AP255" s="166"/>
      <c r="AQ255" s="167"/>
      <c r="AR255" s="8"/>
    </row>
    <row r="256" spans="7:59" x14ac:dyDescent="0.15">
      <c r="G256" s="8"/>
      <c r="H256" s="342">
        <v>74</v>
      </c>
      <c r="I256" s="343"/>
      <c r="J256" s="344" t="str">
        <f t="shared" si="37"/>
        <v/>
      </c>
      <c r="K256" s="345"/>
      <c r="L256" s="345"/>
      <c r="M256" s="345"/>
      <c r="N256" s="346"/>
      <c r="O256" s="163" t="str">
        <f t="shared" si="38"/>
        <v/>
      </c>
      <c r="P256" s="347"/>
      <c r="Q256" s="347"/>
      <c r="R256" s="347"/>
      <c r="S256" s="347"/>
      <c r="T256" s="164"/>
      <c r="U256" s="163" t="str">
        <f t="shared" si="39"/>
        <v/>
      </c>
      <c r="V256" s="347"/>
      <c r="W256" s="347"/>
      <c r="X256" s="347"/>
      <c r="Y256" s="347"/>
      <c r="Z256" s="347"/>
      <c r="AA256" s="347"/>
      <c r="AB256" s="347"/>
      <c r="AC256" s="164"/>
      <c r="AD256" s="163" t="str">
        <f t="shared" si="40"/>
        <v/>
      </c>
      <c r="AE256" s="164"/>
      <c r="AF256" s="348" t="str">
        <f t="shared" si="41"/>
        <v/>
      </c>
      <c r="AG256" s="349"/>
      <c r="AH256" s="349"/>
      <c r="AI256" s="349"/>
      <c r="AJ256" s="350"/>
      <c r="AK256" s="163" t="str">
        <f t="shared" si="42"/>
        <v/>
      </c>
      <c r="AL256" s="164"/>
      <c r="AM256" s="165" t="str">
        <f t="shared" si="43"/>
        <v/>
      </c>
      <c r="AN256" s="166"/>
      <c r="AO256" s="166"/>
      <c r="AP256" s="166"/>
      <c r="AQ256" s="167"/>
      <c r="AR256" s="8"/>
    </row>
    <row r="257" spans="7:44" x14ac:dyDescent="0.15">
      <c r="G257" s="8"/>
      <c r="H257" s="342">
        <v>75</v>
      </c>
      <c r="I257" s="343"/>
      <c r="J257" s="344" t="str">
        <f t="shared" si="37"/>
        <v/>
      </c>
      <c r="K257" s="345"/>
      <c r="L257" s="345"/>
      <c r="M257" s="345"/>
      <c r="N257" s="346"/>
      <c r="O257" s="163" t="str">
        <f t="shared" si="38"/>
        <v/>
      </c>
      <c r="P257" s="347"/>
      <c r="Q257" s="347"/>
      <c r="R257" s="347"/>
      <c r="S257" s="347"/>
      <c r="T257" s="164"/>
      <c r="U257" s="163" t="str">
        <f t="shared" si="39"/>
        <v/>
      </c>
      <c r="V257" s="347"/>
      <c r="W257" s="347"/>
      <c r="X257" s="347"/>
      <c r="Y257" s="347"/>
      <c r="Z257" s="347"/>
      <c r="AA257" s="347"/>
      <c r="AB257" s="347"/>
      <c r="AC257" s="164"/>
      <c r="AD257" s="163" t="str">
        <f t="shared" si="40"/>
        <v/>
      </c>
      <c r="AE257" s="164"/>
      <c r="AF257" s="348" t="str">
        <f t="shared" si="41"/>
        <v/>
      </c>
      <c r="AG257" s="349"/>
      <c r="AH257" s="349"/>
      <c r="AI257" s="349"/>
      <c r="AJ257" s="350"/>
      <c r="AK257" s="163" t="str">
        <f t="shared" si="42"/>
        <v/>
      </c>
      <c r="AL257" s="164"/>
      <c r="AM257" s="165" t="str">
        <f t="shared" si="43"/>
        <v/>
      </c>
      <c r="AN257" s="166"/>
      <c r="AO257" s="166"/>
      <c r="AP257" s="166"/>
      <c r="AQ257" s="167"/>
      <c r="AR257" s="8"/>
    </row>
    <row r="258" spans="7:44" x14ac:dyDescent="0.15">
      <c r="G258" s="8"/>
      <c r="H258" s="342">
        <v>76</v>
      </c>
      <c r="I258" s="343"/>
      <c r="J258" s="344" t="str">
        <f t="shared" si="37"/>
        <v/>
      </c>
      <c r="K258" s="345"/>
      <c r="L258" s="345"/>
      <c r="M258" s="345"/>
      <c r="N258" s="346"/>
      <c r="O258" s="163" t="str">
        <f t="shared" si="38"/>
        <v/>
      </c>
      <c r="P258" s="347"/>
      <c r="Q258" s="347"/>
      <c r="R258" s="347"/>
      <c r="S258" s="347"/>
      <c r="T258" s="164"/>
      <c r="U258" s="163" t="str">
        <f t="shared" si="39"/>
        <v/>
      </c>
      <c r="V258" s="347"/>
      <c r="W258" s="347"/>
      <c r="X258" s="347"/>
      <c r="Y258" s="347"/>
      <c r="Z258" s="347"/>
      <c r="AA258" s="347"/>
      <c r="AB258" s="347"/>
      <c r="AC258" s="164"/>
      <c r="AD258" s="163" t="str">
        <f t="shared" si="40"/>
        <v/>
      </c>
      <c r="AE258" s="164"/>
      <c r="AF258" s="348" t="str">
        <f t="shared" si="41"/>
        <v/>
      </c>
      <c r="AG258" s="349"/>
      <c r="AH258" s="349"/>
      <c r="AI258" s="349"/>
      <c r="AJ258" s="350"/>
      <c r="AK258" s="163" t="str">
        <f t="shared" si="42"/>
        <v/>
      </c>
      <c r="AL258" s="164"/>
      <c r="AM258" s="165" t="str">
        <f t="shared" si="43"/>
        <v/>
      </c>
      <c r="AN258" s="166"/>
      <c r="AO258" s="166"/>
      <c r="AP258" s="166"/>
      <c r="AQ258" s="167"/>
      <c r="AR258" s="8"/>
    </row>
    <row r="259" spans="7:44" x14ac:dyDescent="0.15">
      <c r="G259" s="8"/>
      <c r="H259" s="342">
        <v>77</v>
      </c>
      <c r="I259" s="343"/>
      <c r="J259" s="344" t="str">
        <f t="shared" si="37"/>
        <v/>
      </c>
      <c r="K259" s="345"/>
      <c r="L259" s="345"/>
      <c r="M259" s="345"/>
      <c r="N259" s="346"/>
      <c r="O259" s="163" t="str">
        <f t="shared" si="38"/>
        <v/>
      </c>
      <c r="P259" s="347"/>
      <c r="Q259" s="347"/>
      <c r="R259" s="347"/>
      <c r="S259" s="347"/>
      <c r="T259" s="164"/>
      <c r="U259" s="163" t="str">
        <f t="shared" si="39"/>
        <v/>
      </c>
      <c r="V259" s="347"/>
      <c r="W259" s="347"/>
      <c r="X259" s="347"/>
      <c r="Y259" s="347"/>
      <c r="Z259" s="347"/>
      <c r="AA259" s="347"/>
      <c r="AB259" s="347"/>
      <c r="AC259" s="164"/>
      <c r="AD259" s="163" t="str">
        <f t="shared" si="40"/>
        <v/>
      </c>
      <c r="AE259" s="164"/>
      <c r="AF259" s="348" t="str">
        <f t="shared" si="41"/>
        <v/>
      </c>
      <c r="AG259" s="349"/>
      <c r="AH259" s="349"/>
      <c r="AI259" s="349"/>
      <c r="AJ259" s="350"/>
      <c r="AK259" s="163" t="str">
        <f t="shared" si="42"/>
        <v/>
      </c>
      <c r="AL259" s="164"/>
      <c r="AM259" s="165" t="str">
        <f t="shared" si="43"/>
        <v/>
      </c>
      <c r="AN259" s="166"/>
      <c r="AO259" s="166"/>
      <c r="AP259" s="166"/>
      <c r="AQ259" s="167"/>
      <c r="AR259" s="8"/>
    </row>
    <row r="260" spans="7:44" x14ac:dyDescent="0.15">
      <c r="G260" s="8"/>
      <c r="H260" s="342">
        <v>78</v>
      </c>
      <c r="I260" s="343"/>
      <c r="J260" s="344" t="str">
        <f t="shared" si="37"/>
        <v/>
      </c>
      <c r="K260" s="345"/>
      <c r="L260" s="345"/>
      <c r="M260" s="345"/>
      <c r="N260" s="346"/>
      <c r="O260" s="163" t="str">
        <f t="shared" si="38"/>
        <v/>
      </c>
      <c r="P260" s="347"/>
      <c r="Q260" s="347"/>
      <c r="R260" s="347"/>
      <c r="S260" s="347"/>
      <c r="T260" s="164"/>
      <c r="U260" s="163" t="str">
        <f t="shared" si="39"/>
        <v/>
      </c>
      <c r="V260" s="347"/>
      <c r="W260" s="347"/>
      <c r="X260" s="347"/>
      <c r="Y260" s="347"/>
      <c r="Z260" s="347"/>
      <c r="AA260" s="347"/>
      <c r="AB260" s="347"/>
      <c r="AC260" s="164"/>
      <c r="AD260" s="163" t="str">
        <f t="shared" si="40"/>
        <v/>
      </c>
      <c r="AE260" s="164"/>
      <c r="AF260" s="348" t="str">
        <f t="shared" si="41"/>
        <v/>
      </c>
      <c r="AG260" s="349"/>
      <c r="AH260" s="349"/>
      <c r="AI260" s="349"/>
      <c r="AJ260" s="350"/>
      <c r="AK260" s="163" t="str">
        <f t="shared" si="42"/>
        <v/>
      </c>
      <c r="AL260" s="164"/>
      <c r="AM260" s="165" t="str">
        <f t="shared" si="43"/>
        <v/>
      </c>
      <c r="AN260" s="166"/>
      <c r="AO260" s="166"/>
      <c r="AP260" s="166"/>
      <c r="AQ260" s="167"/>
      <c r="AR260" s="8"/>
    </row>
    <row r="261" spans="7:44" x14ac:dyDescent="0.15">
      <c r="G261" s="8"/>
      <c r="H261" s="342">
        <v>79</v>
      </c>
      <c r="I261" s="343"/>
      <c r="J261" s="344" t="str">
        <f t="shared" si="37"/>
        <v/>
      </c>
      <c r="K261" s="345"/>
      <c r="L261" s="345"/>
      <c r="M261" s="345"/>
      <c r="N261" s="346"/>
      <c r="O261" s="163" t="str">
        <f t="shared" si="38"/>
        <v/>
      </c>
      <c r="P261" s="347"/>
      <c r="Q261" s="347"/>
      <c r="R261" s="347"/>
      <c r="S261" s="347"/>
      <c r="T261" s="164"/>
      <c r="U261" s="163" t="str">
        <f t="shared" si="39"/>
        <v/>
      </c>
      <c r="V261" s="347"/>
      <c r="W261" s="347"/>
      <c r="X261" s="347"/>
      <c r="Y261" s="347"/>
      <c r="Z261" s="347"/>
      <c r="AA261" s="347"/>
      <c r="AB261" s="347"/>
      <c r="AC261" s="164"/>
      <c r="AD261" s="163" t="str">
        <f t="shared" si="40"/>
        <v/>
      </c>
      <c r="AE261" s="164"/>
      <c r="AF261" s="348" t="str">
        <f t="shared" si="41"/>
        <v/>
      </c>
      <c r="AG261" s="349"/>
      <c r="AH261" s="349"/>
      <c r="AI261" s="349"/>
      <c r="AJ261" s="350"/>
      <c r="AK261" s="163" t="str">
        <f t="shared" si="42"/>
        <v/>
      </c>
      <c r="AL261" s="164"/>
      <c r="AM261" s="165" t="str">
        <f t="shared" si="43"/>
        <v/>
      </c>
      <c r="AN261" s="166"/>
      <c r="AO261" s="166"/>
      <c r="AP261" s="166"/>
      <c r="AQ261" s="167"/>
      <c r="AR261" s="8"/>
    </row>
    <row r="262" spans="7:44" x14ac:dyDescent="0.15">
      <c r="G262" s="8"/>
      <c r="H262" s="342">
        <v>80</v>
      </c>
      <c r="I262" s="343"/>
      <c r="J262" s="344" t="str">
        <f t="shared" si="37"/>
        <v/>
      </c>
      <c r="K262" s="345"/>
      <c r="L262" s="345"/>
      <c r="M262" s="345"/>
      <c r="N262" s="346"/>
      <c r="O262" s="163" t="str">
        <f t="shared" si="38"/>
        <v/>
      </c>
      <c r="P262" s="347"/>
      <c r="Q262" s="347"/>
      <c r="R262" s="347"/>
      <c r="S262" s="347"/>
      <c r="T262" s="164"/>
      <c r="U262" s="163" t="str">
        <f t="shared" si="39"/>
        <v/>
      </c>
      <c r="V262" s="347"/>
      <c r="W262" s="347"/>
      <c r="X262" s="347"/>
      <c r="Y262" s="347"/>
      <c r="Z262" s="347"/>
      <c r="AA262" s="347"/>
      <c r="AB262" s="347"/>
      <c r="AC262" s="164"/>
      <c r="AD262" s="163" t="str">
        <f t="shared" si="40"/>
        <v/>
      </c>
      <c r="AE262" s="164"/>
      <c r="AF262" s="348" t="str">
        <f t="shared" si="41"/>
        <v/>
      </c>
      <c r="AG262" s="349"/>
      <c r="AH262" s="349"/>
      <c r="AI262" s="349"/>
      <c r="AJ262" s="350"/>
      <c r="AK262" s="163" t="str">
        <f t="shared" si="42"/>
        <v/>
      </c>
      <c r="AL262" s="164"/>
      <c r="AM262" s="165" t="str">
        <f t="shared" si="43"/>
        <v/>
      </c>
      <c r="AN262" s="166"/>
      <c r="AO262" s="166"/>
      <c r="AP262" s="166"/>
      <c r="AQ262" s="167"/>
      <c r="AR262" s="8"/>
    </row>
    <row r="263" spans="7:44" x14ac:dyDescent="0.15">
      <c r="G263" s="8"/>
      <c r="H263" s="342">
        <v>81</v>
      </c>
      <c r="I263" s="343"/>
      <c r="J263" s="344" t="str">
        <f t="shared" si="37"/>
        <v/>
      </c>
      <c r="K263" s="345"/>
      <c r="L263" s="345"/>
      <c r="M263" s="345"/>
      <c r="N263" s="346"/>
      <c r="O263" s="163" t="str">
        <f t="shared" si="38"/>
        <v/>
      </c>
      <c r="P263" s="347"/>
      <c r="Q263" s="347"/>
      <c r="R263" s="347"/>
      <c r="S263" s="347"/>
      <c r="T263" s="164"/>
      <c r="U263" s="163" t="str">
        <f t="shared" si="39"/>
        <v/>
      </c>
      <c r="V263" s="347"/>
      <c r="W263" s="347"/>
      <c r="X263" s="347"/>
      <c r="Y263" s="347"/>
      <c r="Z263" s="347"/>
      <c r="AA263" s="347"/>
      <c r="AB263" s="347"/>
      <c r="AC263" s="164"/>
      <c r="AD263" s="163" t="str">
        <f t="shared" si="40"/>
        <v/>
      </c>
      <c r="AE263" s="164"/>
      <c r="AF263" s="348" t="str">
        <f t="shared" si="41"/>
        <v/>
      </c>
      <c r="AG263" s="349"/>
      <c r="AH263" s="349"/>
      <c r="AI263" s="349"/>
      <c r="AJ263" s="350"/>
      <c r="AK263" s="163" t="str">
        <f t="shared" si="42"/>
        <v/>
      </c>
      <c r="AL263" s="164"/>
      <c r="AM263" s="165" t="str">
        <f t="shared" si="43"/>
        <v/>
      </c>
      <c r="AN263" s="166"/>
      <c r="AO263" s="166"/>
      <c r="AP263" s="166"/>
      <c r="AQ263" s="167"/>
      <c r="AR263" s="8"/>
    </row>
    <row r="264" spans="7:44" x14ac:dyDescent="0.15">
      <c r="G264" s="8"/>
      <c r="H264" s="342">
        <v>82</v>
      </c>
      <c r="I264" s="343"/>
      <c r="J264" s="344" t="str">
        <f t="shared" si="37"/>
        <v/>
      </c>
      <c r="K264" s="345"/>
      <c r="L264" s="345"/>
      <c r="M264" s="345"/>
      <c r="N264" s="346"/>
      <c r="O264" s="163" t="str">
        <f t="shared" si="38"/>
        <v/>
      </c>
      <c r="P264" s="347"/>
      <c r="Q264" s="347"/>
      <c r="R264" s="347"/>
      <c r="S264" s="347"/>
      <c r="T264" s="164"/>
      <c r="U264" s="163" t="str">
        <f t="shared" si="39"/>
        <v/>
      </c>
      <c r="V264" s="347"/>
      <c r="W264" s="347"/>
      <c r="X264" s="347"/>
      <c r="Y264" s="347"/>
      <c r="Z264" s="347"/>
      <c r="AA264" s="347"/>
      <c r="AB264" s="347"/>
      <c r="AC264" s="164"/>
      <c r="AD264" s="163" t="str">
        <f t="shared" si="40"/>
        <v/>
      </c>
      <c r="AE264" s="164"/>
      <c r="AF264" s="348" t="str">
        <f t="shared" si="41"/>
        <v/>
      </c>
      <c r="AG264" s="349"/>
      <c r="AH264" s="349"/>
      <c r="AI264" s="349"/>
      <c r="AJ264" s="350"/>
      <c r="AK264" s="163" t="str">
        <f t="shared" si="42"/>
        <v/>
      </c>
      <c r="AL264" s="164"/>
      <c r="AM264" s="165" t="str">
        <f t="shared" si="43"/>
        <v/>
      </c>
      <c r="AN264" s="166"/>
      <c r="AO264" s="166"/>
      <c r="AP264" s="166"/>
      <c r="AQ264" s="167"/>
      <c r="AR264" s="8"/>
    </row>
    <row r="265" spans="7:44" x14ac:dyDescent="0.15">
      <c r="G265" s="8"/>
      <c r="H265" s="342">
        <v>83</v>
      </c>
      <c r="I265" s="343"/>
      <c r="J265" s="344" t="str">
        <f t="shared" si="37"/>
        <v/>
      </c>
      <c r="K265" s="345"/>
      <c r="L265" s="345"/>
      <c r="M265" s="345"/>
      <c r="N265" s="346"/>
      <c r="O265" s="163" t="str">
        <f t="shared" si="38"/>
        <v/>
      </c>
      <c r="P265" s="347"/>
      <c r="Q265" s="347"/>
      <c r="R265" s="347"/>
      <c r="S265" s="347"/>
      <c r="T265" s="164"/>
      <c r="U265" s="163" t="str">
        <f t="shared" si="39"/>
        <v/>
      </c>
      <c r="V265" s="347"/>
      <c r="W265" s="347"/>
      <c r="X265" s="347"/>
      <c r="Y265" s="347"/>
      <c r="Z265" s="347"/>
      <c r="AA265" s="347"/>
      <c r="AB265" s="347"/>
      <c r="AC265" s="164"/>
      <c r="AD265" s="163" t="str">
        <f t="shared" si="40"/>
        <v/>
      </c>
      <c r="AE265" s="164"/>
      <c r="AF265" s="348" t="str">
        <f t="shared" si="41"/>
        <v/>
      </c>
      <c r="AG265" s="349"/>
      <c r="AH265" s="349"/>
      <c r="AI265" s="349"/>
      <c r="AJ265" s="350"/>
      <c r="AK265" s="163" t="str">
        <f t="shared" si="42"/>
        <v/>
      </c>
      <c r="AL265" s="164"/>
      <c r="AM265" s="165" t="str">
        <f t="shared" si="43"/>
        <v/>
      </c>
      <c r="AN265" s="166"/>
      <c r="AO265" s="166"/>
      <c r="AP265" s="166"/>
      <c r="AQ265" s="167"/>
      <c r="AR265" s="8"/>
    </row>
    <row r="266" spans="7:44" x14ac:dyDescent="0.15">
      <c r="G266" s="8"/>
      <c r="H266" s="342">
        <v>84</v>
      </c>
      <c r="I266" s="343"/>
      <c r="J266" s="344" t="str">
        <f t="shared" si="37"/>
        <v/>
      </c>
      <c r="K266" s="345"/>
      <c r="L266" s="345"/>
      <c r="M266" s="345"/>
      <c r="N266" s="346"/>
      <c r="O266" s="163" t="str">
        <f t="shared" si="38"/>
        <v/>
      </c>
      <c r="P266" s="347"/>
      <c r="Q266" s="347"/>
      <c r="R266" s="347"/>
      <c r="S266" s="347"/>
      <c r="T266" s="164"/>
      <c r="U266" s="163" t="str">
        <f t="shared" si="39"/>
        <v/>
      </c>
      <c r="V266" s="347"/>
      <c r="W266" s="347"/>
      <c r="X266" s="347"/>
      <c r="Y266" s="347"/>
      <c r="Z266" s="347"/>
      <c r="AA266" s="347"/>
      <c r="AB266" s="347"/>
      <c r="AC266" s="164"/>
      <c r="AD266" s="163" t="str">
        <f t="shared" si="40"/>
        <v/>
      </c>
      <c r="AE266" s="164"/>
      <c r="AF266" s="348" t="str">
        <f t="shared" si="41"/>
        <v/>
      </c>
      <c r="AG266" s="349"/>
      <c r="AH266" s="349"/>
      <c r="AI266" s="349"/>
      <c r="AJ266" s="350"/>
      <c r="AK266" s="163" t="str">
        <f t="shared" si="42"/>
        <v/>
      </c>
      <c r="AL266" s="164"/>
      <c r="AM266" s="165" t="str">
        <f t="shared" si="43"/>
        <v/>
      </c>
      <c r="AN266" s="166"/>
      <c r="AO266" s="166"/>
      <c r="AP266" s="166"/>
      <c r="AQ266" s="167"/>
      <c r="AR266" s="8"/>
    </row>
    <row r="267" spans="7:44" x14ac:dyDescent="0.15">
      <c r="G267" s="8"/>
      <c r="H267" s="342">
        <v>85</v>
      </c>
      <c r="I267" s="343"/>
      <c r="J267" s="344" t="str">
        <f t="shared" si="37"/>
        <v/>
      </c>
      <c r="K267" s="345"/>
      <c r="L267" s="345"/>
      <c r="M267" s="345"/>
      <c r="N267" s="346"/>
      <c r="O267" s="163" t="str">
        <f t="shared" si="38"/>
        <v/>
      </c>
      <c r="P267" s="347"/>
      <c r="Q267" s="347"/>
      <c r="R267" s="347"/>
      <c r="S267" s="347"/>
      <c r="T267" s="164"/>
      <c r="U267" s="163" t="str">
        <f t="shared" si="39"/>
        <v/>
      </c>
      <c r="V267" s="347"/>
      <c r="W267" s="347"/>
      <c r="X267" s="347"/>
      <c r="Y267" s="347"/>
      <c r="Z267" s="347"/>
      <c r="AA267" s="347"/>
      <c r="AB267" s="347"/>
      <c r="AC267" s="164"/>
      <c r="AD267" s="163" t="str">
        <f t="shared" si="40"/>
        <v/>
      </c>
      <c r="AE267" s="164"/>
      <c r="AF267" s="348" t="str">
        <f t="shared" si="41"/>
        <v/>
      </c>
      <c r="AG267" s="349"/>
      <c r="AH267" s="349"/>
      <c r="AI267" s="349"/>
      <c r="AJ267" s="350"/>
      <c r="AK267" s="163" t="str">
        <f t="shared" si="42"/>
        <v/>
      </c>
      <c r="AL267" s="164"/>
      <c r="AM267" s="165" t="str">
        <f t="shared" si="43"/>
        <v/>
      </c>
      <c r="AN267" s="166"/>
      <c r="AO267" s="166"/>
      <c r="AP267" s="166"/>
      <c r="AQ267" s="167"/>
      <c r="AR267" s="8"/>
    </row>
    <row r="268" spans="7:44" x14ac:dyDescent="0.15">
      <c r="G268" s="8"/>
      <c r="H268" s="342">
        <v>86</v>
      </c>
      <c r="I268" s="343"/>
      <c r="J268" s="344" t="str">
        <f t="shared" si="37"/>
        <v/>
      </c>
      <c r="K268" s="345"/>
      <c r="L268" s="345"/>
      <c r="M268" s="345"/>
      <c r="N268" s="346"/>
      <c r="O268" s="163" t="str">
        <f t="shared" si="38"/>
        <v/>
      </c>
      <c r="P268" s="347"/>
      <c r="Q268" s="347"/>
      <c r="R268" s="347"/>
      <c r="S268" s="347"/>
      <c r="T268" s="164"/>
      <c r="U268" s="163" t="str">
        <f t="shared" si="39"/>
        <v/>
      </c>
      <c r="V268" s="347"/>
      <c r="W268" s="347"/>
      <c r="X268" s="347"/>
      <c r="Y268" s="347"/>
      <c r="Z268" s="347"/>
      <c r="AA268" s="347"/>
      <c r="AB268" s="347"/>
      <c r="AC268" s="164"/>
      <c r="AD268" s="163" t="str">
        <f t="shared" si="40"/>
        <v/>
      </c>
      <c r="AE268" s="164"/>
      <c r="AF268" s="348" t="str">
        <f t="shared" si="41"/>
        <v/>
      </c>
      <c r="AG268" s="349"/>
      <c r="AH268" s="349"/>
      <c r="AI268" s="349"/>
      <c r="AJ268" s="350"/>
      <c r="AK268" s="163" t="str">
        <f t="shared" si="42"/>
        <v/>
      </c>
      <c r="AL268" s="164"/>
      <c r="AM268" s="165" t="str">
        <f t="shared" si="43"/>
        <v/>
      </c>
      <c r="AN268" s="166"/>
      <c r="AO268" s="166"/>
      <c r="AP268" s="166"/>
      <c r="AQ268" s="167"/>
      <c r="AR268" s="8"/>
    </row>
    <row r="269" spans="7:44" x14ac:dyDescent="0.15">
      <c r="G269" s="8"/>
      <c r="H269" s="342">
        <v>87</v>
      </c>
      <c r="I269" s="343"/>
      <c r="J269" s="344" t="str">
        <f t="shared" si="37"/>
        <v/>
      </c>
      <c r="K269" s="345"/>
      <c r="L269" s="345"/>
      <c r="M269" s="345"/>
      <c r="N269" s="346"/>
      <c r="O269" s="163" t="str">
        <f t="shared" si="38"/>
        <v/>
      </c>
      <c r="P269" s="347"/>
      <c r="Q269" s="347"/>
      <c r="R269" s="347"/>
      <c r="S269" s="347"/>
      <c r="T269" s="164"/>
      <c r="U269" s="163" t="str">
        <f t="shared" si="39"/>
        <v/>
      </c>
      <c r="V269" s="347"/>
      <c r="W269" s="347"/>
      <c r="X269" s="347"/>
      <c r="Y269" s="347"/>
      <c r="Z269" s="347"/>
      <c r="AA269" s="347"/>
      <c r="AB269" s="347"/>
      <c r="AC269" s="164"/>
      <c r="AD269" s="163" t="str">
        <f t="shared" si="40"/>
        <v/>
      </c>
      <c r="AE269" s="164"/>
      <c r="AF269" s="348" t="str">
        <f t="shared" si="41"/>
        <v/>
      </c>
      <c r="AG269" s="349"/>
      <c r="AH269" s="349"/>
      <c r="AI269" s="349"/>
      <c r="AJ269" s="350"/>
      <c r="AK269" s="163" t="str">
        <f t="shared" si="42"/>
        <v/>
      </c>
      <c r="AL269" s="164"/>
      <c r="AM269" s="165" t="str">
        <f t="shared" si="43"/>
        <v/>
      </c>
      <c r="AN269" s="166"/>
      <c r="AO269" s="166"/>
      <c r="AP269" s="166"/>
      <c r="AQ269" s="167"/>
      <c r="AR269" s="8"/>
    </row>
    <row r="270" spans="7:44" x14ac:dyDescent="0.15">
      <c r="G270" s="8"/>
      <c r="H270" s="342">
        <v>88</v>
      </c>
      <c r="I270" s="343"/>
      <c r="J270" s="344" t="str">
        <f t="shared" si="37"/>
        <v/>
      </c>
      <c r="K270" s="345"/>
      <c r="L270" s="345"/>
      <c r="M270" s="345"/>
      <c r="N270" s="346"/>
      <c r="O270" s="163" t="str">
        <f t="shared" si="38"/>
        <v/>
      </c>
      <c r="P270" s="347"/>
      <c r="Q270" s="347"/>
      <c r="R270" s="347"/>
      <c r="S270" s="347"/>
      <c r="T270" s="164"/>
      <c r="U270" s="163" t="str">
        <f t="shared" si="39"/>
        <v/>
      </c>
      <c r="V270" s="347"/>
      <c r="W270" s="347"/>
      <c r="X270" s="347"/>
      <c r="Y270" s="347"/>
      <c r="Z270" s="347"/>
      <c r="AA270" s="347"/>
      <c r="AB270" s="347"/>
      <c r="AC270" s="164"/>
      <c r="AD270" s="163" t="str">
        <f t="shared" si="40"/>
        <v/>
      </c>
      <c r="AE270" s="164"/>
      <c r="AF270" s="348" t="str">
        <f t="shared" si="41"/>
        <v/>
      </c>
      <c r="AG270" s="349"/>
      <c r="AH270" s="349"/>
      <c r="AI270" s="349"/>
      <c r="AJ270" s="350"/>
      <c r="AK270" s="163" t="str">
        <f t="shared" si="42"/>
        <v/>
      </c>
      <c r="AL270" s="164"/>
      <c r="AM270" s="165" t="str">
        <f t="shared" si="43"/>
        <v/>
      </c>
      <c r="AN270" s="166"/>
      <c r="AO270" s="166"/>
      <c r="AP270" s="166"/>
      <c r="AQ270" s="167"/>
      <c r="AR270" s="8"/>
    </row>
    <row r="271" spans="7:44" x14ac:dyDescent="0.15">
      <c r="G271" s="8"/>
      <c r="H271" s="342">
        <v>89</v>
      </c>
      <c r="I271" s="343"/>
      <c r="J271" s="344" t="str">
        <f t="shared" si="37"/>
        <v/>
      </c>
      <c r="K271" s="345"/>
      <c r="L271" s="345"/>
      <c r="M271" s="345"/>
      <c r="N271" s="346"/>
      <c r="O271" s="163" t="str">
        <f t="shared" si="38"/>
        <v/>
      </c>
      <c r="P271" s="347"/>
      <c r="Q271" s="347"/>
      <c r="R271" s="347"/>
      <c r="S271" s="347"/>
      <c r="T271" s="164"/>
      <c r="U271" s="163" t="str">
        <f t="shared" si="39"/>
        <v/>
      </c>
      <c r="V271" s="347"/>
      <c r="W271" s="347"/>
      <c r="X271" s="347"/>
      <c r="Y271" s="347"/>
      <c r="Z271" s="347"/>
      <c r="AA271" s="347"/>
      <c r="AB271" s="347"/>
      <c r="AC271" s="164"/>
      <c r="AD271" s="163" t="str">
        <f t="shared" si="40"/>
        <v/>
      </c>
      <c r="AE271" s="164"/>
      <c r="AF271" s="348" t="str">
        <f t="shared" si="41"/>
        <v/>
      </c>
      <c r="AG271" s="349"/>
      <c r="AH271" s="349"/>
      <c r="AI271" s="349"/>
      <c r="AJ271" s="350"/>
      <c r="AK271" s="163" t="str">
        <f t="shared" si="42"/>
        <v/>
      </c>
      <c r="AL271" s="164"/>
      <c r="AM271" s="165" t="str">
        <f t="shared" si="43"/>
        <v/>
      </c>
      <c r="AN271" s="166"/>
      <c r="AO271" s="166"/>
      <c r="AP271" s="166"/>
      <c r="AQ271" s="167"/>
      <c r="AR271" s="8"/>
    </row>
    <row r="272" spans="7:44" x14ac:dyDescent="0.15">
      <c r="G272" s="8"/>
      <c r="H272" s="342">
        <v>90</v>
      </c>
      <c r="I272" s="343"/>
      <c r="J272" s="344" t="str">
        <f t="shared" si="37"/>
        <v/>
      </c>
      <c r="K272" s="345"/>
      <c r="L272" s="345"/>
      <c r="M272" s="345"/>
      <c r="N272" s="346"/>
      <c r="O272" s="163" t="str">
        <f t="shared" si="38"/>
        <v/>
      </c>
      <c r="P272" s="347"/>
      <c r="Q272" s="347"/>
      <c r="R272" s="347"/>
      <c r="S272" s="347"/>
      <c r="T272" s="164"/>
      <c r="U272" s="163" t="str">
        <f t="shared" si="39"/>
        <v/>
      </c>
      <c r="V272" s="347"/>
      <c r="W272" s="347"/>
      <c r="X272" s="347"/>
      <c r="Y272" s="347"/>
      <c r="Z272" s="347"/>
      <c r="AA272" s="347"/>
      <c r="AB272" s="347"/>
      <c r="AC272" s="164"/>
      <c r="AD272" s="163" t="str">
        <f t="shared" si="40"/>
        <v/>
      </c>
      <c r="AE272" s="164"/>
      <c r="AF272" s="348" t="str">
        <f t="shared" si="41"/>
        <v/>
      </c>
      <c r="AG272" s="349"/>
      <c r="AH272" s="349"/>
      <c r="AI272" s="349"/>
      <c r="AJ272" s="350"/>
      <c r="AK272" s="163" t="str">
        <f t="shared" si="42"/>
        <v/>
      </c>
      <c r="AL272" s="164"/>
      <c r="AM272" s="165" t="str">
        <f t="shared" si="43"/>
        <v/>
      </c>
      <c r="AN272" s="166"/>
      <c r="AO272" s="166"/>
      <c r="AP272" s="166"/>
      <c r="AQ272" s="167"/>
      <c r="AR272" s="8"/>
    </row>
    <row r="273" spans="1:61" x14ac:dyDescent="0.15">
      <c r="G273" s="8"/>
      <c r="H273" s="342">
        <v>91</v>
      </c>
      <c r="I273" s="343"/>
      <c r="J273" s="344" t="str">
        <f t="shared" si="37"/>
        <v/>
      </c>
      <c r="K273" s="345"/>
      <c r="L273" s="345"/>
      <c r="M273" s="345"/>
      <c r="N273" s="346"/>
      <c r="O273" s="163" t="str">
        <f t="shared" si="38"/>
        <v/>
      </c>
      <c r="P273" s="347"/>
      <c r="Q273" s="347"/>
      <c r="R273" s="347"/>
      <c r="S273" s="347"/>
      <c r="T273" s="164"/>
      <c r="U273" s="163" t="str">
        <f t="shared" si="39"/>
        <v/>
      </c>
      <c r="V273" s="347"/>
      <c r="W273" s="347"/>
      <c r="X273" s="347"/>
      <c r="Y273" s="347"/>
      <c r="Z273" s="347"/>
      <c r="AA273" s="347"/>
      <c r="AB273" s="347"/>
      <c r="AC273" s="164"/>
      <c r="AD273" s="163" t="str">
        <f t="shared" si="40"/>
        <v/>
      </c>
      <c r="AE273" s="164"/>
      <c r="AF273" s="348" t="str">
        <f t="shared" si="41"/>
        <v/>
      </c>
      <c r="AG273" s="349"/>
      <c r="AH273" s="349"/>
      <c r="AI273" s="349"/>
      <c r="AJ273" s="350"/>
      <c r="AK273" s="163" t="str">
        <f t="shared" si="42"/>
        <v/>
      </c>
      <c r="AL273" s="164"/>
      <c r="AM273" s="165" t="str">
        <f t="shared" si="43"/>
        <v/>
      </c>
      <c r="AN273" s="166"/>
      <c r="AO273" s="166"/>
      <c r="AP273" s="166"/>
      <c r="AQ273" s="167"/>
      <c r="AR273" s="8"/>
      <c r="BF273" s="2"/>
      <c r="BG273" s="2"/>
    </row>
    <row r="274" spans="1:61" x14ac:dyDescent="0.15">
      <c r="G274" s="8"/>
      <c r="H274" s="342">
        <v>92</v>
      </c>
      <c r="I274" s="343"/>
      <c r="J274" s="344" t="str">
        <f t="shared" si="37"/>
        <v/>
      </c>
      <c r="K274" s="345"/>
      <c r="L274" s="345"/>
      <c r="M274" s="345"/>
      <c r="N274" s="346"/>
      <c r="O274" s="163" t="str">
        <f t="shared" si="38"/>
        <v/>
      </c>
      <c r="P274" s="347"/>
      <c r="Q274" s="347"/>
      <c r="R274" s="347"/>
      <c r="S274" s="347"/>
      <c r="T274" s="164"/>
      <c r="U274" s="163" t="str">
        <f t="shared" si="39"/>
        <v/>
      </c>
      <c r="V274" s="347"/>
      <c r="W274" s="347"/>
      <c r="X274" s="347"/>
      <c r="Y274" s="347"/>
      <c r="Z274" s="347"/>
      <c r="AA274" s="347"/>
      <c r="AB274" s="347"/>
      <c r="AC274" s="164"/>
      <c r="AD274" s="163" t="str">
        <f t="shared" si="40"/>
        <v/>
      </c>
      <c r="AE274" s="164"/>
      <c r="AF274" s="348" t="str">
        <f t="shared" si="41"/>
        <v/>
      </c>
      <c r="AG274" s="349"/>
      <c r="AH274" s="349"/>
      <c r="AI274" s="349"/>
      <c r="AJ274" s="350"/>
      <c r="AK274" s="163" t="str">
        <f t="shared" si="42"/>
        <v/>
      </c>
      <c r="AL274" s="164"/>
      <c r="AM274" s="165" t="str">
        <f t="shared" si="43"/>
        <v/>
      </c>
      <c r="AN274" s="166"/>
      <c r="AO274" s="166"/>
      <c r="AP274" s="166"/>
      <c r="AQ274" s="167"/>
      <c r="AR274" s="8"/>
      <c r="BF274" s="2"/>
      <c r="BG274" s="2"/>
    </row>
    <row r="275" spans="1:61" x14ac:dyDescent="0.15">
      <c r="G275" s="8"/>
      <c r="H275" s="342">
        <v>93</v>
      </c>
      <c r="I275" s="343"/>
      <c r="J275" s="344" t="str">
        <f t="shared" si="37"/>
        <v/>
      </c>
      <c r="K275" s="345"/>
      <c r="L275" s="345"/>
      <c r="M275" s="345"/>
      <c r="N275" s="346"/>
      <c r="O275" s="163" t="str">
        <f t="shared" si="38"/>
        <v/>
      </c>
      <c r="P275" s="347"/>
      <c r="Q275" s="347"/>
      <c r="R275" s="347"/>
      <c r="S275" s="347"/>
      <c r="T275" s="164"/>
      <c r="U275" s="163" t="str">
        <f t="shared" si="39"/>
        <v/>
      </c>
      <c r="V275" s="347"/>
      <c r="W275" s="347"/>
      <c r="X275" s="347"/>
      <c r="Y275" s="347"/>
      <c r="Z275" s="347"/>
      <c r="AA275" s="347"/>
      <c r="AB275" s="347"/>
      <c r="AC275" s="164"/>
      <c r="AD275" s="163" t="str">
        <f t="shared" si="40"/>
        <v/>
      </c>
      <c r="AE275" s="164"/>
      <c r="AF275" s="348" t="str">
        <f t="shared" si="41"/>
        <v/>
      </c>
      <c r="AG275" s="349"/>
      <c r="AH275" s="349"/>
      <c r="AI275" s="349"/>
      <c r="AJ275" s="350"/>
      <c r="AK275" s="163" t="str">
        <f t="shared" si="42"/>
        <v/>
      </c>
      <c r="AL275" s="164"/>
      <c r="AM275" s="165" t="str">
        <f t="shared" si="43"/>
        <v/>
      </c>
      <c r="AN275" s="166"/>
      <c r="AO275" s="166"/>
      <c r="AP275" s="166"/>
      <c r="AQ275" s="167"/>
      <c r="AR275" s="8"/>
    </row>
    <row r="276" spans="1:61" x14ac:dyDescent="0.15">
      <c r="G276" s="8"/>
      <c r="H276" s="342">
        <v>94</v>
      </c>
      <c r="I276" s="343"/>
      <c r="J276" s="344" t="str">
        <f t="shared" si="37"/>
        <v/>
      </c>
      <c r="K276" s="345"/>
      <c r="L276" s="345"/>
      <c r="M276" s="345"/>
      <c r="N276" s="346"/>
      <c r="O276" s="163" t="str">
        <f t="shared" si="38"/>
        <v/>
      </c>
      <c r="P276" s="347"/>
      <c r="Q276" s="347"/>
      <c r="R276" s="347"/>
      <c r="S276" s="347"/>
      <c r="T276" s="164"/>
      <c r="U276" s="163" t="str">
        <f t="shared" si="39"/>
        <v/>
      </c>
      <c r="V276" s="347"/>
      <c r="W276" s="347"/>
      <c r="X276" s="347"/>
      <c r="Y276" s="347"/>
      <c r="Z276" s="347"/>
      <c r="AA276" s="347"/>
      <c r="AB276" s="347"/>
      <c r="AC276" s="164"/>
      <c r="AD276" s="163" t="str">
        <f t="shared" si="40"/>
        <v/>
      </c>
      <c r="AE276" s="164"/>
      <c r="AF276" s="348" t="str">
        <f t="shared" si="41"/>
        <v/>
      </c>
      <c r="AG276" s="349"/>
      <c r="AH276" s="349"/>
      <c r="AI276" s="349"/>
      <c r="AJ276" s="350"/>
      <c r="AK276" s="163" t="str">
        <f t="shared" si="42"/>
        <v/>
      </c>
      <c r="AL276" s="164"/>
      <c r="AM276" s="165" t="str">
        <f t="shared" si="43"/>
        <v/>
      </c>
      <c r="AN276" s="166"/>
      <c r="AO276" s="166"/>
      <c r="AP276" s="166"/>
      <c r="AQ276" s="167"/>
      <c r="AR276" s="8"/>
    </row>
    <row r="277" spans="1:61" x14ac:dyDescent="0.15">
      <c r="G277" s="8"/>
      <c r="H277" s="342">
        <v>95</v>
      </c>
      <c r="I277" s="343"/>
      <c r="J277" s="344" t="str">
        <f t="shared" si="37"/>
        <v/>
      </c>
      <c r="K277" s="345"/>
      <c r="L277" s="345"/>
      <c r="M277" s="345"/>
      <c r="N277" s="346"/>
      <c r="O277" s="163" t="str">
        <f t="shared" si="38"/>
        <v/>
      </c>
      <c r="P277" s="347"/>
      <c r="Q277" s="347"/>
      <c r="R277" s="347"/>
      <c r="S277" s="347"/>
      <c r="T277" s="164"/>
      <c r="U277" s="163" t="str">
        <f t="shared" si="39"/>
        <v/>
      </c>
      <c r="V277" s="347"/>
      <c r="W277" s="347"/>
      <c r="X277" s="347"/>
      <c r="Y277" s="347"/>
      <c r="Z277" s="347"/>
      <c r="AA277" s="347"/>
      <c r="AB277" s="347"/>
      <c r="AC277" s="164"/>
      <c r="AD277" s="163" t="str">
        <f t="shared" si="40"/>
        <v/>
      </c>
      <c r="AE277" s="164"/>
      <c r="AF277" s="348" t="str">
        <f t="shared" si="41"/>
        <v/>
      </c>
      <c r="AG277" s="349"/>
      <c r="AH277" s="349"/>
      <c r="AI277" s="349"/>
      <c r="AJ277" s="350"/>
      <c r="AK277" s="163" t="str">
        <f t="shared" si="42"/>
        <v/>
      </c>
      <c r="AL277" s="164"/>
      <c r="AM277" s="165" t="str">
        <f t="shared" si="43"/>
        <v/>
      </c>
      <c r="AN277" s="166"/>
      <c r="AO277" s="166"/>
      <c r="AP277" s="166"/>
      <c r="AQ277" s="167"/>
      <c r="AR277" s="8"/>
    </row>
    <row r="278" spans="1:61" x14ac:dyDescent="0.15">
      <c r="G278" s="8"/>
      <c r="H278" s="342">
        <v>96</v>
      </c>
      <c r="I278" s="343"/>
      <c r="J278" s="344" t="str">
        <f t="shared" si="37"/>
        <v/>
      </c>
      <c r="K278" s="345"/>
      <c r="L278" s="345"/>
      <c r="M278" s="345"/>
      <c r="N278" s="346"/>
      <c r="O278" s="163" t="str">
        <f t="shared" si="38"/>
        <v/>
      </c>
      <c r="P278" s="347"/>
      <c r="Q278" s="347"/>
      <c r="R278" s="347"/>
      <c r="S278" s="347"/>
      <c r="T278" s="164"/>
      <c r="U278" s="163" t="str">
        <f t="shared" si="39"/>
        <v/>
      </c>
      <c r="V278" s="347"/>
      <c r="W278" s="347"/>
      <c r="X278" s="347"/>
      <c r="Y278" s="347"/>
      <c r="Z278" s="347"/>
      <c r="AA278" s="347"/>
      <c r="AB278" s="347"/>
      <c r="AC278" s="164"/>
      <c r="AD278" s="163" t="str">
        <f t="shared" si="40"/>
        <v/>
      </c>
      <c r="AE278" s="164"/>
      <c r="AF278" s="348" t="str">
        <f t="shared" si="41"/>
        <v/>
      </c>
      <c r="AG278" s="349"/>
      <c r="AH278" s="349"/>
      <c r="AI278" s="349"/>
      <c r="AJ278" s="350"/>
      <c r="AK278" s="163" t="str">
        <f t="shared" si="42"/>
        <v/>
      </c>
      <c r="AL278" s="164"/>
      <c r="AM278" s="165" t="str">
        <f t="shared" si="43"/>
        <v/>
      </c>
      <c r="AN278" s="166"/>
      <c r="AO278" s="166"/>
      <c r="AP278" s="166"/>
      <c r="AQ278" s="167"/>
      <c r="AR278" s="8"/>
    </row>
    <row r="279" spans="1:61" x14ac:dyDescent="0.15">
      <c r="G279" s="8"/>
      <c r="H279" s="342">
        <v>97</v>
      </c>
      <c r="I279" s="343"/>
      <c r="J279" s="344" t="str">
        <f t="shared" ref="J279:J283" si="44">IF(COUNTA($J143:$AV143)=9,$J143,"")</f>
        <v/>
      </c>
      <c r="K279" s="345"/>
      <c r="L279" s="345"/>
      <c r="M279" s="345"/>
      <c r="N279" s="346"/>
      <c r="O279" s="163" t="str">
        <f t="shared" ref="O279:O284" si="45">IF(COUNTA($J143:$AV143)=9,CONCATENATE($O143,"　",$T143),"")</f>
        <v/>
      </c>
      <c r="P279" s="347"/>
      <c r="Q279" s="347"/>
      <c r="R279" s="347"/>
      <c r="S279" s="347"/>
      <c r="T279" s="164"/>
      <c r="U279" s="163" t="str">
        <f t="shared" ref="U279:U284" si="46">IF(COUNTA($J143:$AV143)=9,CONCATENATE($Y143,"　",$AD143),"")</f>
        <v/>
      </c>
      <c r="V279" s="347"/>
      <c r="W279" s="347"/>
      <c r="X279" s="347"/>
      <c r="Y279" s="347"/>
      <c r="Z279" s="347"/>
      <c r="AA279" s="347"/>
      <c r="AB279" s="347"/>
      <c r="AC279" s="164"/>
      <c r="AD279" s="163" t="str">
        <f t="shared" ref="AD279:AD284" si="47">IF(COUNTA($J143:$AV143)=9,$AI143,"")</f>
        <v/>
      </c>
      <c r="AE279" s="164"/>
      <c r="AF279" s="348" t="str">
        <f t="shared" ref="AF279:AF284" si="48">IF(COUNTA($J143:$AV143)=9,$AK143,"")</f>
        <v/>
      </c>
      <c r="AG279" s="349"/>
      <c r="AH279" s="349"/>
      <c r="AI279" s="349"/>
      <c r="AJ279" s="350"/>
      <c r="AK279" s="163" t="str">
        <f t="shared" ref="AK279:AK284" si="49">IF(COUNTA($J143:$AV143)=9,$AP143,"")</f>
        <v/>
      </c>
      <c r="AL279" s="164"/>
      <c r="AM279" s="165" t="str">
        <f t="shared" ref="AM279:AM284" si="50">IF(COUNTA(J143:AV143)=9,AR143,"")</f>
        <v/>
      </c>
      <c r="AN279" s="166"/>
      <c r="AO279" s="166"/>
      <c r="AP279" s="166"/>
      <c r="AQ279" s="167"/>
      <c r="AR279" s="8"/>
    </row>
    <row r="280" spans="1:61" x14ac:dyDescent="0.15">
      <c r="G280" s="8"/>
      <c r="H280" s="342">
        <v>98</v>
      </c>
      <c r="I280" s="343"/>
      <c r="J280" s="344" t="str">
        <f t="shared" si="44"/>
        <v/>
      </c>
      <c r="K280" s="345"/>
      <c r="L280" s="345"/>
      <c r="M280" s="345"/>
      <c r="N280" s="346"/>
      <c r="O280" s="163" t="str">
        <f t="shared" si="45"/>
        <v/>
      </c>
      <c r="P280" s="347"/>
      <c r="Q280" s="347"/>
      <c r="R280" s="347"/>
      <c r="S280" s="347"/>
      <c r="T280" s="164"/>
      <c r="U280" s="163" t="str">
        <f t="shared" si="46"/>
        <v/>
      </c>
      <c r="V280" s="347"/>
      <c r="W280" s="347"/>
      <c r="X280" s="347"/>
      <c r="Y280" s="347"/>
      <c r="Z280" s="347"/>
      <c r="AA280" s="347"/>
      <c r="AB280" s="347"/>
      <c r="AC280" s="164"/>
      <c r="AD280" s="163" t="str">
        <f t="shared" si="47"/>
        <v/>
      </c>
      <c r="AE280" s="164"/>
      <c r="AF280" s="348" t="str">
        <f t="shared" si="48"/>
        <v/>
      </c>
      <c r="AG280" s="349"/>
      <c r="AH280" s="349"/>
      <c r="AI280" s="349"/>
      <c r="AJ280" s="350"/>
      <c r="AK280" s="163" t="str">
        <f t="shared" si="49"/>
        <v/>
      </c>
      <c r="AL280" s="164"/>
      <c r="AM280" s="165" t="str">
        <f t="shared" si="50"/>
        <v/>
      </c>
      <c r="AN280" s="166"/>
      <c r="AO280" s="166"/>
      <c r="AP280" s="166"/>
      <c r="AQ280" s="167"/>
      <c r="AR280" s="8"/>
    </row>
    <row r="281" spans="1:61" x14ac:dyDescent="0.15">
      <c r="G281" s="8"/>
      <c r="H281" s="342">
        <v>99</v>
      </c>
      <c r="I281" s="343"/>
      <c r="J281" s="344" t="str">
        <f t="shared" si="44"/>
        <v/>
      </c>
      <c r="K281" s="345"/>
      <c r="L281" s="345"/>
      <c r="M281" s="345"/>
      <c r="N281" s="346"/>
      <c r="O281" s="163" t="str">
        <f t="shared" si="45"/>
        <v/>
      </c>
      <c r="P281" s="347"/>
      <c r="Q281" s="347"/>
      <c r="R281" s="347"/>
      <c r="S281" s="347"/>
      <c r="T281" s="164"/>
      <c r="U281" s="163" t="str">
        <f t="shared" si="46"/>
        <v/>
      </c>
      <c r="V281" s="347"/>
      <c r="W281" s="347"/>
      <c r="X281" s="347"/>
      <c r="Y281" s="347"/>
      <c r="Z281" s="347"/>
      <c r="AA281" s="347"/>
      <c r="AB281" s="347"/>
      <c r="AC281" s="164"/>
      <c r="AD281" s="163" t="str">
        <f t="shared" si="47"/>
        <v/>
      </c>
      <c r="AE281" s="164"/>
      <c r="AF281" s="348" t="str">
        <f t="shared" si="48"/>
        <v/>
      </c>
      <c r="AG281" s="349"/>
      <c r="AH281" s="349"/>
      <c r="AI281" s="349"/>
      <c r="AJ281" s="350"/>
      <c r="AK281" s="163" t="str">
        <f t="shared" si="49"/>
        <v/>
      </c>
      <c r="AL281" s="164"/>
      <c r="AM281" s="165" t="str">
        <f t="shared" si="50"/>
        <v/>
      </c>
      <c r="AN281" s="166"/>
      <c r="AO281" s="166"/>
      <c r="AP281" s="166"/>
      <c r="AQ281" s="167"/>
      <c r="AR281" s="8"/>
    </row>
    <row r="282" spans="1:61" x14ac:dyDescent="0.15">
      <c r="G282" s="8"/>
      <c r="H282" s="342">
        <v>100</v>
      </c>
      <c r="I282" s="343"/>
      <c r="J282" s="344" t="str">
        <f t="shared" si="44"/>
        <v/>
      </c>
      <c r="K282" s="345"/>
      <c r="L282" s="345"/>
      <c r="M282" s="345"/>
      <c r="N282" s="346"/>
      <c r="O282" s="163" t="str">
        <f t="shared" si="45"/>
        <v/>
      </c>
      <c r="P282" s="347"/>
      <c r="Q282" s="347"/>
      <c r="R282" s="347"/>
      <c r="S282" s="347"/>
      <c r="T282" s="164"/>
      <c r="U282" s="163" t="str">
        <f t="shared" si="46"/>
        <v/>
      </c>
      <c r="V282" s="347"/>
      <c r="W282" s="347"/>
      <c r="X282" s="347"/>
      <c r="Y282" s="347"/>
      <c r="Z282" s="347"/>
      <c r="AA282" s="347"/>
      <c r="AB282" s="347"/>
      <c r="AC282" s="164"/>
      <c r="AD282" s="163" t="str">
        <f t="shared" si="47"/>
        <v/>
      </c>
      <c r="AE282" s="164"/>
      <c r="AF282" s="348" t="str">
        <f t="shared" si="48"/>
        <v/>
      </c>
      <c r="AG282" s="349"/>
      <c r="AH282" s="349"/>
      <c r="AI282" s="349"/>
      <c r="AJ282" s="350"/>
      <c r="AK282" s="163" t="str">
        <f t="shared" si="49"/>
        <v/>
      </c>
      <c r="AL282" s="164"/>
      <c r="AM282" s="165" t="str">
        <f t="shared" si="50"/>
        <v/>
      </c>
      <c r="AN282" s="166"/>
      <c r="AO282" s="166"/>
      <c r="AP282" s="166"/>
      <c r="AQ282" s="167"/>
      <c r="AR282" s="8"/>
    </row>
    <row r="283" spans="1:61" x14ac:dyDescent="0.15">
      <c r="G283" s="8"/>
      <c r="H283" s="342">
        <v>101</v>
      </c>
      <c r="I283" s="343"/>
      <c r="J283" s="344" t="str">
        <f t="shared" si="44"/>
        <v/>
      </c>
      <c r="K283" s="345"/>
      <c r="L283" s="345"/>
      <c r="M283" s="345"/>
      <c r="N283" s="346"/>
      <c r="O283" s="163" t="str">
        <f t="shared" si="45"/>
        <v/>
      </c>
      <c r="P283" s="347"/>
      <c r="Q283" s="347"/>
      <c r="R283" s="347"/>
      <c r="S283" s="347"/>
      <c r="T283" s="164"/>
      <c r="U283" s="163" t="str">
        <f t="shared" si="46"/>
        <v/>
      </c>
      <c r="V283" s="347"/>
      <c r="W283" s="347"/>
      <c r="X283" s="347"/>
      <c r="Y283" s="347"/>
      <c r="Z283" s="347"/>
      <c r="AA283" s="347"/>
      <c r="AB283" s="347"/>
      <c r="AC283" s="164"/>
      <c r="AD283" s="163" t="str">
        <f t="shared" si="47"/>
        <v/>
      </c>
      <c r="AE283" s="164"/>
      <c r="AF283" s="348" t="str">
        <f t="shared" si="48"/>
        <v/>
      </c>
      <c r="AG283" s="349"/>
      <c r="AH283" s="349"/>
      <c r="AI283" s="349"/>
      <c r="AJ283" s="350"/>
      <c r="AK283" s="163" t="str">
        <f t="shared" si="49"/>
        <v/>
      </c>
      <c r="AL283" s="164"/>
      <c r="AM283" s="165" t="str">
        <f t="shared" si="50"/>
        <v/>
      </c>
      <c r="AN283" s="166"/>
      <c r="AO283" s="166"/>
      <c r="AP283" s="166"/>
      <c r="AQ283" s="167"/>
      <c r="AR283" s="8"/>
    </row>
    <row r="284" spans="1:61" x14ac:dyDescent="0.15">
      <c r="G284" s="8"/>
      <c r="H284" s="284">
        <v>102</v>
      </c>
      <c r="I284" s="285"/>
      <c r="J284" s="369" t="str">
        <f>IF(COUNTA($J148:$AV148)=9,$J148,"")</f>
        <v/>
      </c>
      <c r="K284" s="370"/>
      <c r="L284" s="370"/>
      <c r="M284" s="370"/>
      <c r="N284" s="371"/>
      <c r="O284" s="364" t="str">
        <f t="shared" si="45"/>
        <v/>
      </c>
      <c r="P284" s="372"/>
      <c r="Q284" s="372"/>
      <c r="R284" s="372"/>
      <c r="S284" s="372"/>
      <c r="T284" s="365"/>
      <c r="U284" s="364" t="str">
        <f t="shared" si="46"/>
        <v/>
      </c>
      <c r="V284" s="372"/>
      <c r="W284" s="372"/>
      <c r="X284" s="372"/>
      <c r="Y284" s="372"/>
      <c r="Z284" s="372"/>
      <c r="AA284" s="372"/>
      <c r="AB284" s="372"/>
      <c r="AC284" s="365"/>
      <c r="AD284" s="364" t="str">
        <f t="shared" si="47"/>
        <v/>
      </c>
      <c r="AE284" s="365"/>
      <c r="AF284" s="373" t="str">
        <f t="shared" si="48"/>
        <v/>
      </c>
      <c r="AG284" s="374"/>
      <c r="AH284" s="374"/>
      <c r="AI284" s="374"/>
      <c r="AJ284" s="375"/>
      <c r="AK284" s="364" t="str">
        <f t="shared" si="49"/>
        <v/>
      </c>
      <c r="AL284" s="365"/>
      <c r="AM284" s="366" t="str">
        <f t="shared" si="50"/>
        <v/>
      </c>
      <c r="AN284" s="367"/>
      <c r="AO284" s="367"/>
      <c r="AP284" s="367"/>
      <c r="AQ284" s="368"/>
      <c r="AR284" s="8"/>
    </row>
    <row r="285" spans="1:61" ht="15" thickBot="1" x14ac:dyDescent="0.2">
      <c r="G285" s="8"/>
      <c r="H285" s="13" t="s">
        <v>48</v>
      </c>
      <c r="AI285" s="5" t="s">
        <v>95</v>
      </c>
      <c r="AJ285" s="19"/>
      <c r="AK285" s="19"/>
      <c r="AL285" s="19"/>
      <c r="AM285" s="19"/>
      <c r="AN285" s="19"/>
      <c r="AO285" s="19"/>
      <c r="AP285" s="19"/>
      <c r="AQ285" s="19"/>
      <c r="AR285" s="8"/>
    </row>
    <row r="286" spans="1:61" ht="15" thickBot="1" x14ac:dyDescent="0.2">
      <c r="G286" s="8"/>
      <c r="I286" s="378"/>
      <c r="J286" s="379"/>
      <c r="K286" s="379"/>
      <c r="L286" s="380"/>
      <c r="M286" s="360" t="s">
        <v>49</v>
      </c>
      <c r="N286" s="176"/>
      <c r="O286" s="176" t="s">
        <v>50</v>
      </c>
      <c r="P286" s="176"/>
      <c r="Q286" s="176" t="s">
        <v>51</v>
      </c>
      <c r="R286" s="176"/>
      <c r="S286" s="176" t="s">
        <v>52</v>
      </c>
      <c r="T286" s="176"/>
      <c r="U286" s="176" t="s">
        <v>53</v>
      </c>
      <c r="V286" s="176"/>
      <c r="W286" s="176" t="s">
        <v>54</v>
      </c>
      <c r="X286" s="177"/>
      <c r="Y286" s="178" t="s">
        <v>56</v>
      </c>
      <c r="Z286" s="180"/>
      <c r="AA286" s="376"/>
      <c r="AB286" s="181"/>
      <c r="AC286" s="381" t="s">
        <v>94</v>
      </c>
      <c r="AD286" s="152"/>
      <c r="AE286" s="152"/>
      <c r="AF286" s="152"/>
      <c r="AG286" s="152"/>
      <c r="AH286" s="153"/>
      <c r="AI286" s="83" t="s">
        <v>107</v>
      </c>
      <c r="AJ286" s="84"/>
      <c r="AK286" s="84"/>
      <c r="AL286" s="84"/>
      <c r="AM286" s="85"/>
      <c r="AN286" s="86">
        <f>AM169</f>
        <v>0</v>
      </c>
      <c r="AO286" s="86"/>
      <c r="AP286" s="86"/>
      <c r="AQ286" s="87"/>
      <c r="AR286" s="8"/>
      <c r="BF286" s="2"/>
      <c r="BG286" s="2"/>
      <c r="BH286" s="4"/>
      <c r="BI286" s="4"/>
    </row>
    <row r="287" spans="1:61" s="4" customFormat="1" x14ac:dyDescent="0.15">
      <c r="A287" s="2"/>
      <c r="G287" s="24"/>
      <c r="I287" s="351" t="s">
        <v>6</v>
      </c>
      <c r="J287" s="352"/>
      <c r="K287" s="352"/>
      <c r="L287" s="377"/>
      <c r="M287" s="159">
        <f>COUNTIFS($AD$183:$AE$284,"男",$AK$183:$AL$284,"1")</f>
        <v>0</v>
      </c>
      <c r="N287" s="352"/>
      <c r="O287" s="352">
        <f>COUNTIFS($AD$183:$AE$284,"男",$AK$183:$AL$284,"2")</f>
        <v>0</v>
      </c>
      <c r="P287" s="352"/>
      <c r="Q287" s="352">
        <f>COUNTIFS($AD$183:$AE$284,"男",$AK$183:$AL$284,"3")</f>
        <v>0</v>
      </c>
      <c r="R287" s="352"/>
      <c r="S287" s="352">
        <f>COUNTIFS($AD$183:$AE$284,"男",$AK$183:$AL$284,"4")</f>
        <v>0</v>
      </c>
      <c r="T287" s="352"/>
      <c r="U287" s="352">
        <f>COUNTIFS($AD$183:$AE$284,"男",$AK$183:$AL$284,"5")</f>
        <v>0</v>
      </c>
      <c r="V287" s="352"/>
      <c r="W287" s="352">
        <f>COUNTIFS($AD$183:$AE$284,"男",$AK$183:$AL$284,"6")</f>
        <v>0</v>
      </c>
      <c r="X287" s="158"/>
      <c r="Y287" s="351">
        <f>SUM(M287:X287)</f>
        <v>0</v>
      </c>
      <c r="Z287" s="352"/>
      <c r="AA287" s="158"/>
      <c r="AB287" s="377"/>
      <c r="AC287" s="188">
        <f>SUM(Y287:AB288)</f>
        <v>0</v>
      </c>
      <c r="AD287" s="188"/>
      <c r="AE287" s="188"/>
      <c r="AF287" s="188"/>
      <c r="AG287" s="188"/>
      <c r="AH287" s="189"/>
      <c r="AI287" s="83" t="s">
        <v>106</v>
      </c>
      <c r="AJ287" s="84"/>
      <c r="AK287" s="84"/>
      <c r="AL287" s="84"/>
      <c r="AM287" s="85"/>
      <c r="AN287" s="154">
        <f>AM171</f>
        <v>0</v>
      </c>
      <c r="AO287" s="154"/>
      <c r="AP287" s="154"/>
      <c r="AQ287" s="155"/>
      <c r="AR287" s="24"/>
    </row>
    <row r="288" spans="1:61" x14ac:dyDescent="0.15">
      <c r="G288" s="8"/>
      <c r="I288" s="284" t="s">
        <v>7</v>
      </c>
      <c r="J288" s="285"/>
      <c r="K288" s="285"/>
      <c r="L288" s="286"/>
      <c r="M288" s="365">
        <f>COUNTIFS($AD$183:$AE$284,"女",$AK$183:$AL$284,"1")</f>
        <v>0</v>
      </c>
      <c r="N288" s="285"/>
      <c r="O288" s="285">
        <f>COUNTIFS($AD$183:$AE$284,"女",$AK$183:$AL$284,"2")</f>
        <v>0</v>
      </c>
      <c r="P288" s="285"/>
      <c r="Q288" s="285">
        <f>COUNTIFS($AD$183:$AE$284,"女",$AK$183:$AL$284,"3")</f>
        <v>0</v>
      </c>
      <c r="R288" s="285"/>
      <c r="S288" s="285">
        <f>COUNTIFS($AD$183:$AE$284,"女",$AK$183:$AL$284,"4")</f>
        <v>0</v>
      </c>
      <c r="T288" s="285"/>
      <c r="U288" s="285">
        <f>COUNTIFS($AD$183:$AE$284,"女",$AK$183:$AL$284,"5")</f>
        <v>0</v>
      </c>
      <c r="V288" s="285"/>
      <c r="W288" s="285">
        <f>COUNTIFS($AD$183:$AE$284,"女",$AK$183:$AL$284,"6")</f>
        <v>0</v>
      </c>
      <c r="X288" s="364"/>
      <c r="Y288" s="284">
        <f>SUM(M288:X288)</f>
        <v>0</v>
      </c>
      <c r="Z288" s="285"/>
      <c r="AA288" s="364"/>
      <c r="AB288" s="286"/>
      <c r="AC288" s="188"/>
      <c r="AD288" s="188"/>
      <c r="AE288" s="188"/>
      <c r="AF288" s="188"/>
      <c r="AG288" s="188"/>
      <c r="AH288" s="189"/>
      <c r="AI288" s="91" t="s">
        <v>108</v>
      </c>
      <c r="AJ288" s="92"/>
      <c r="AK288" s="92"/>
      <c r="AL288" s="92"/>
      <c r="AM288" s="93"/>
      <c r="AN288" s="113">
        <f>AM173</f>
        <v>5000</v>
      </c>
      <c r="AO288" s="114"/>
      <c r="AP288" s="114"/>
      <c r="AQ288" s="115"/>
      <c r="AR288" s="8"/>
      <c r="BF288" s="2"/>
      <c r="BG288" s="2"/>
      <c r="BH288" s="4"/>
      <c r="BI288" s="4"/>
    </row>
    <row r="289" spans="1:44" s="4" customFormat="1" x14ac:dyDescent="0.15">
      <c r="A289" s="2"/>
      <c r="G289" s="24"/>
      <c r="I289" s="382" t="s">
        <v>55</v>
      </c>
      <c r="J289" s="383"/>
      <c r="K289" s="383"/>
      <c r="L289" s="384"/>
      <c r="M289" s="385">
        <f>SUM(M287:N288)</f>
        <v>0</v>
      </c>
      <c r="N289" s="383"/>
      <c r="O289" s="383">
        <f>SUM(O287:P288)</f>
        <v>0</v>
      </c>
      <c r="P289" s="383"/>
      <c r="Q289" s="383">
        <f>SUM(Q287:R288)</f>
        <v>0</v>
      </c>
      <c r="R289" s="383"/>
      <c r="S289" s="383">
        <f>SUM(S287:T288)</f>
        <v>0</v>
      </c>
      <c r="T289" s="383"/>
      <c r="U289" s="383">
        <f>SUM(U287:V288)</f>
        <v>0</v>
      </c>
      <c r="V289" s="383"/>
      <c r="W289" s="383">
        <f>SUM(W287:X288)</f>
        <v>0</v>
      </c>
      <c r="X289" s="384"/>
      <c r="AI289" s="107" t="s">
        <v>110</v>
      </c>
      <c r="AJ289" s="108"/>
      <c r="AK289" s="108"/>
      <c r="AL289" s="108"/>
      <c r="AM289" s="109"/>
      <c r="AN289" s="114">
        <f>AM175</f>
        <v>0</v>
      </c>
      <c r="AO289" s="114"/>
      <c r="AP289" s="114"/>
      <c r="AQ289" s="115"/>
      <c r="AR289" s="24"/>
    </row>
    <row r="290" spans="1:44" s="4" customFormat="1" ht="15" thickBot="1" x14ac:dyDescent="0.2">
      <c r="A290" s="2"/>
      <c r="G290" s="24"/>
      <c r="Y290" s="107" t="s">
        <v>112</v>
      </c>
      <c r="Z290" s="108"/>
      <c r="AA290" s="108"/>
      <c r="AB290" s="108"/>
      <c r="AC290" s="109"/>
      <c r="AD290" s="392">
        <f>AM179</f>
        <v>0</v>
      </c>
      <c r="AE290" s="392"/>
      <c r="AF290" s="392"/>
      <c r="AG290" s="392"/>
      <c r="AH290" s="393"/>
      <c r="AI290" s="110" t="s">
        <v>111</v>
      </c>
      <c r="AJ290" s="111"/>
      <c r="AK290" s="111"/>
      <c r="AL290" s="111"/>
      <c r="AM290" s="112"/>
      <c r="AN290" s="116">
        <f>SUM(AN287:AQ289)</f>
        <v>5000</v>
      </c>
      <c r="AO290" s="116"/>
      <c r="AP290" s="116"/>
      <c r="AQ290" s="117"/>
      <c r="AR290" s="24"/>
    </row>
    <row r="291" spans="1:44" x14ac:dyDescent="0.15">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4" spans="1:44" x14ac:dyDescent="0.15">
      <c r="AM294" s="10"/>
    </row>
  </sheetData>
  <sheetProtection sheet="1" selectLockedCells="1"/>
  <dataConsolidate/>
  <mergeCells count="2268">
    <mergeCell ref="AI179:AL180"/>
    <mergeCell ref="AM179:AQ180"/>
    <mergeCell ref="Y290:AC290"/>
    <mergeCell ref="AD290:AH290"/>
    <mergeCell ref="U243:AC243"/>
    <mergeCell ref="AK243:AL243"/>
    <mergeCell ref="AM243:AQ243"/>
    <mergeCell ref="H243:I243"/>
    <mergeCell ref="J243:N243"/>
    <mergeCell ref="O243:T243"/>
    <mergeCell ref="AK247:AL247"/>
    <mergeCell ref="AM247:AQ247"/>
    <mergeCell ref="H247:I247"/>
    <mergeCell ref="J247:N247"/>
    <mergeCell ref="O247:T247"/>
    <mergeCell ref="U247:AC247"/>
    <mergeCell ref="AD247:AE247"/>
    <mergeCell ref="AF247:AJ247"/>
    <mergeCell ref="AK245:AL245"/>
    <mergeCell ref="AM245:AQ245"/>
    <mergeCell ref="H246:I246"/>
    <mergeCell ref="J246:N246"/>
    <mergeCell ref="O246:T246"/>
    <mergeCell ref="U246:AC246"/>
    <mergeCell ref="AD246:AE246"/>
    <mergeCell ref="AF246:AJ246"/>
    <mergeCell ref="U245:AC245"/>
    <mergeCell ref="AD245:AE245"/>
    <mergeCell ref="AF245:AJ245"/>
    <mergeCell ref="AD243:AE243"/>
    <mergeCell ref="AF243:AJ243"/>
    <mergeCell ref="H244:I244"/>
    <mergeCell ref="J244:N244"/>
    <mergeCell ref="O244:T244"/>
    <mergeCell ref="AK246:AL246"/>
    <mergeCell ref="AM246:AQ246"/>
    <mergeCell ref="H245:I245"/>
    <mergeCell ref="J245:N245"/>
    <mergeCell ref="O245:T245"/>
    <mergeCell ref="U244:AC244"/>
    <mergeCell ref="AD244:AE244"/>
    <mergeCell ref="AF244:AJ244"/>
    <mergeCell ref="AK244:AL244"/>
    <mergeCell ref="AM244:AQ244"/>
    <mergeCell ref="AK239:AL239"/>
    <mergeCell ref="AM239:AQ239"/>
    <mergeCell ref="H240:I240"/>
    <mergeCell ref="J240:N240"/>
    <mergeCell ref="O240:T240"/>
    <mergeCell ref="U240:AC240"/>
    <mergeCell ref="AD240:AE240"/>
    <mergeCell ref="AF240:AJ240"/>
    <mergeCell ref="AK240:AL240"/>
    <mergeCell ref="AM240:AQ240"/>
    <mergeCell ref="H239:I239"/>
    <mergeCell ref="J239:N239"/>
    <mergeCell ref="O239:T239"/>
    <mergeCell ref="U239:AC239"/>
    <mergeCell ref="AD239:AE239"/>
    <mergeCell ref="AF239:AJ239"/>
    <mergeCell ref="AK241:AL241"/>
    <mergeCell ref="AM241:AQ241"/>
    <mergeCell ref="H242:I242"/>
    <mergeCell ref="J242:N242"/>
    <mergeCell ref="O242:T242"/>
    <mergeCell ref="U242:AC242"/>
    <mergeCell ref="AD242:AE242"/>
    <mergeCell ref="AF242:AJ242"/>
    <mergeCell ref="AK242:AL242"/>
    <mergeCell ref="AM242:AQ242"/>
    <mergeCell ref="H241:I241"/>
    <mergeCell ref="AK237:AL237"/>
    <mergeCell ref="AM237:AQ237"/>
    <mergeCell ref="H238:I238"/>
    <mergeCell ref="J238:N238"/>
    <mergeCell ref="O238:T238"/>
    <mergeCell ref="U238:AC238"/>
    <mergeCell ref="AD238:AE238"/>
    <mergeCell ref="AF238:AJ238"/>
    <mergeCell ref="AK238:AL238"/>
    <mergeCell ref="AM238:AQ238"/>
    <mergeCell ref="H237:I237"/>
    <mergeCell ref="J237:N237"/>
    <mergeCell ref="O237:T237"/>
    <mergeCell ref="U237:AC237"/>
    <mergeCell ref="AD237:AE237"/>
    <mergeCell ref="AF237:AJ237"/>
    <mergeCell ref="J241:N241"/>
    <mergeCell ref="O241:T241"/>
    <mergeCell ref="U241:AC241"/>
    <mergeCell ref="AD241:AE241"/>
    <mergeCell ref="AF241:AJ241"/>
    <mergeCell ref="AK235:AL235"/>
    <mergeCell ref="AM235:AQ235"/>
    <mergeCell ref="H236:I236"/>
    <mergeCell ref="J236:N236"/>
    <mergeCell ref="O236:T236"/>
    <mergeCell ref="U236:AC236"/>
    <mergeCell ref="AD236:AE236"/>
    <mergeCell ref="AF236:AJ236"/>
    <mergeCell ref="AK236:AL236"/>
    <mergeCell ref="AM236:AQ236"/>
    <mergeCell ref="H235:I235"/>
    <mergeCell ref="J235:N235"/>
    <mergeCell ref="O235:T235"/>
    <mergeCell ref="U235:AC235"/>
    <mergeCell ref="AD235:AE235"/>
    <mergeCell ref="AF235:AJ235"/>
    <mergeCell ref="AK233:AL233"/>
    <mergeCell ref="AM233:AQ233"/>
    <mergeCell ref="H234:I234"/>
    <mergeCell ref="J234:N234"/>
    <mergeCell ref="O234:T234"/>
    <mergeCell ref="U234:AC234"/>
    <mergeCell ref="AD234:AE234"/>
    <mergeCell ref="AF234:AJ234"/>
    <mergeCell ref="AK234:AL234"/>
    <mergeCell ref="AM234:AQ234"/>
    <mergeCell ref="H233:I233"/>
    <mergeCell ref="J233:N233"/>
    <mergeCell ref="O233:T233"/>
    <mergeCell ref="U233:AC233"/>
    <mergeCell ref="AD233:AE233"/>
    <mergeCell ref="AF233:AJ233"/>
    <mergeCell ref="AK231:AL231"/>
    <mergeCell ref="AM231:AQ231"/>
    <mergeCell ref="H232:I232"/>
    <mergeCell ref="J232:N232"/>
    <mergeCell ref="O232:T232"/>
    <mergeCell ref="U232:AC232"/>
    <mergeCell ref="AD232:AE232"/>
    <mergeCell ref="AF232:AJ232"/>
    <mergeCell ref="AK232:AL232"/>
    <mergeCell ref="AM232:AQ232"/>
    <mergeCell ref="H231:I231"/>
    <mergeCell ref="J231:N231"/>
    <mergeCell ref="O231:T231"/>
    <mergeCell ref="U231:AC231"/>
    <mergeCell ref="AD231:AE231"/>
    <mergeCell ref="AF231:AJ231"/>
    <mergeCell ref="AK229:AL229"/>
    <mergeCell ref="AM229:AQ229"/>
    <mergeCell ref="H230:I230"/>
    <mergeCell ref="J230:N230"/>
    <mergeCell ref="O230:T230"/>
    <mergeCell ref="U230:AC230"/>
    <mergeCell ref="AD230:AE230"/>
    <mergeCell ref="AF230:AJ230"/>
    <mergeCell ref="AK230:AL230"/>
    <mergeCell ref="AM230:AQ230"/>
    <mergeCell ref="H229:I229"/>
    <mergeCell ref="J229:N229"/>
    <mergeCell ref="O229:T229"/>
    <mergeCell ref="U229:AC229"/>
    <mergeCell ref="AD229:AE229"/>
    <mergeCell ref="AF229:AJ229"/>
    <mergeCell ref="AK227:AL227"/>
    <mergeCell ref="AM227:AQ227"/>
    <mergeCell ref="H228:I228"/>
    <mergeCell ref="J228:N228"/>
    <mergeCell ref="O228:T228"/>
    <mergeCell ref="U228:AC228"/>
    <mergeCell ref="AD228:AE228"/>
    <mergeCell ref="AF228:AJ228"/>
    <mergeCell ref="AK228:AL228"/>
    <mergeCell ref="AM228:AQ228"/>
    <mergeCell ref="H227:I227"/>
    <mergeCell ref="J227:N227"/>
    <mergeCell ref="O227:T227"/>
    <mergeCell ref="U227:AC227"/>
    <mergeCell ref="AD227:AE227"/>
    <mergeCell ref="AF227:AJ227"/>
    <mergeCell ref="AK225:AL225"/>
    <mergeCell ref="AM225:AQ225"/>
    <mergeCell ref="H226:I226"/>
    <mergeCell ref="J226:N226"/>
    <mergeCell ref="O226:T226"/>
    <mergeCell ref="U226:AC226"/>
    <mergeCell ref="AD226:AE226"/>
    <mergeCell ref="AF226:AJ226"/>
    <mergeCell ref="AK226:AL226"/>
    <mergeCell ref="AM226:AQ226"/>
    <mergeCell ref="H225:I225"/>
    <mergeCell ref="J225:N225"/>
    <mergeCell ref="O225:T225"/>
    <mergeCell ref="U225:AC225"/>
    <mergeCell ref="AD225:AE225"/>
    <mergeCell ref="AF225:AJ225"/>
    <mergeCell ref="AK223:AL223"/>
    <mergeCell ref="AM223:AQ223"/>
    <mergeCell ref="H224:I224"/>
    <mergeCell ref="J224:N224"/>
    <mergeCell ref="O224:T224"/>
    <mergeCell ref="U224:AC224"/>
    <mergeCell ref="AD224:AE224"/>
    <mergeCell ref="AF224:AJ224"/>
    <mergeCell ref="AK224:AL224"/>
    <mergeCell ref="AM224:AQ224"/>
    <mergeCell ref="H223:I223"/>
    <mergeCell ref="J223:N223"/>
    <mergeCell ref="O223:T223"/>
    <mergeCell ref="U223:AC223"/>
    <mergeCell ref="AD223:AE223"/>
    <mergeCell ref="AF223:AJ223"/>
    <mergeCell ref="AK221:AL221"/>
    <mergeCell ref="AM221:AQ221"/>
    <mergeCell ref="H222:I222"/>
    <mergeCell ref="J222:N222"/>
    <mergeCell ref="O222:T222"/>
    <mergeCell ref="U222:AC222"/>
    <mergeCell ref="AD222:AE222"/>
    <mergeCell ref="AF222:AJ222"/>
    <mergeCell ref="AK222:AL222"/>
    <mergeCell ref="AM222:AQ222"/>
    <mergeCell ref="H221:I221"/>
    <mergeCell ref="J221:N221"/>
    <mergeCell ref="O221:T221"/>
    <mergeCell ref="U221:AC221"/>
    <mergeCell ref="AD221:AE221"/>
    <mergeCell ref="AF221:AJ221"/>
    <mergeCell ref="AK219:AL219"/>
    <mergeCell ref="AM219:AQ219"/>
    <mergeCell ref="H220:I220"/>
    <mergeCell ref="J220:N220"/>
    <mergeCell ref="O220:T220"/>
    <mergeCell ref="U220:AC220"/>
    <mergeCell ref="AD220:AE220"/>
    <mergeCell ref="AF220:AJ220"/>
    <mergeCell ref="AK220:AL220"/>
    <mergeCell ref="AM220:AQ220"/>
    <mergeCell ref="H219:I219"/>
    <mergeCell ref="J219:N219"/>
    <mergeCell ref="O219:T219"/>
    <mergeCell ref="U219:AC219"/>
    <mergeCell ref="AD219:AE219"/>
    <mergeCell ref="AF219:AJ219"/>
    <mergeCell ref="AK217:AL217"/>
    <mergeCell ref="AM217:AQ217"/>
    <mergeCell ref="H218:I218"/>
    <mergeCell ref="J218:N218"/>
    <mergeCell ref="O218:T218"/>
    <mergeCell ref="U218:AC218"/>
    <mergeCell ref="AD218:AE218"/>
    <mergeCell ref="AF218:AJ218"/>
    <mergeCell ref="AK218:AL218"/>
    <mergeCell ref="AM218:AQ218"/>
    <mergeCell ref="H217:I217"/>
    <mergeCell ref="J217:N217"/>
    <mergeCell ref="O217:T217"/>
    <mergeCell ref="U217:AC217"/>
    <mergeCell ref="AD217:AE217"/>
    <mergeCell ref="AF217:AJ217"/>
    <mergeCell ref="AK215:AL215"/>
    <mergeCell ref="AM215:AQ215"/>
    <mergeCell ref="H216:I216"/>
    <mergeCell ref="J216:N216"/>
    <mergeCell ref="O216:T216"/>
    <mergeCell ref="U216:AC216"/>
    <mergeCell ref="AD216:AE216"/>
    <mergeCell ref="AF216:AJ216"/>
    <mergeCell ref="AK216:AL216"/>
    <mergeCell ref="AM216:AQ216"/>
    <mergeCell ref="H215:I215"/>
    <mergeCell ref="J215:N215"/>
    <mergeCell ref="O215:T215"/>
    <mergeCell ref="U215:AC215"/>
    <mergeCell ref="AD215:AE215"/>
    <mergeCell ref="AF215:AJ215"/>
    <mergeCell ref="AK213:AL213"/>
    <mergeCell ref="AM213:AQ213"/>
    <mergeCell ref="H214:I214"/>
    <mergeCell ref="J214:N214"/>
    <mergeCell ref="O214:T214"/>
    <mergeCell ref="U214:AC214"/>
    <mergeCell ref="AD214:AE214"/>
    <mergeCell ref="AF214:AJ214"/>
    <mergeCell ref="AK214:AL214"/>
    <mergeCell ref="AM214:AQ214"/>
    <mergeCell ref="H213:I213"/>
    <mergeCell ref="J213:N213"/>
    <mergeCell ref="O213:T213"/>
    <mergeCell ref="U213:AC213"/>
    <mergeCell ref="AD213:AE213"/>
    <mergeCell ref="AF213:AJ213"/>
    <mergeCell ref="AK211:AL211"/>
    <mergeCell ref="AM211:AQ211"/>
    <mergeCell ref="H212:I212"/>
    <mergeCell ref="J212:N212"/>
    <mergeCell ref="O212:T212"/>
    <mergeCell ref="U212:AC212"/>
    <mergeCell ref="AD212:AE212"/>
    <mergeCell ref="AF212:AJ212"/>
    <mergeCell ref="AK212:AL212"/>
    <mergeCell ref="AM212:AQ212"/>
    <mergeCell ref="H211:I211"/>
    <mergeCell ref="J211:N211"/>
    <mergeCell ref="O211:T211"/>
    <mergeCell ref="U211:AC211"/>
    <mergeCell ref="AD211:AE211"/>
    <mergeCell ref="AF211:AJ211"/>
    <mergeCell ref="AK209:AL209"/>
    <mergeCell ref="AM209:AQ209"/>
    <mergeCell ref="H210:I210"/>
    <mergeCell ref="J210:N210"/>
    <mergeCell ref="O210:T210"/>
    <mergeCell ref="U210:AC210"/>
    <mergeCell ref="AD210:AE210"/>
    <mergeCell ref="AF210:AJ210"/>
    <mergeCell ref="AK210:AL210"/>
    <mergeCell ref="AM210:AQ210"/>
    <mergeCell ref="H209:I209"/>
    <mergeCell ref="J209:N209"/>
    <mergeCell ref="O209:T209"/>
    <mergeCell ref="U209:AC209"/>
    <mergeCell ref="AD209:AE209"/>
    <mergeCell ref="AF209:AJ209"/>
    <mergeCell ref="AK207:AL207"/>
    <mergeCell ref="AM207:AQ207"/>
    <mergeCell ref="H208:I208"/>
    <mergeCell ref="J208:N208"/>
    <mergeCell ref="O208:T208"/>
    <mergeCell ref="U208:AC208"/>
    <mergeCell ref="AD208:AE208"/>
    <mergeCell ref="AF208:AJ208"/>
    <mergeCell ref="AK208:AL208"/>
    <mergeCell ref="AM208:AQ208"/>
    <mergeCell ref="H207:I207"/>
    <mergeCell ref="J207:N207"/>
    <mergeCell ref="O207:T207"/>
    <mergeCell ref="U207:AC207"/>
    <mergeCell ref="AD207:AE207"/>
    <mergeCell ref="AF207:AJ207"/>
    <mergeCell ref="AK205:AL205"/>
    <mergeCell ref="AM205:AQ205"/>
    <mergeCell ref="H206:I206"/>
    <mergeCell ref="J206:N206"/>
    <mergeCell ref="O206:T206"/>
    <mergeCell ref="U206:AC206"/>
    <mergeCell ref="AD206:AE206"/>
    <mergeCell ref="AF206:AJ206"/>
    <mergeCell ref="AK206:AL206"/>
    <mergeCell ref="AM206:AQ206"/>
    <mergeCell ref="H205:I205"/>
    <mergeCell ref="J205:N205"/>
    <mergeCell ref="O205:T205"/>
    <mergeCell ref="U205:AC205"/>
    <mergeCell ref="AD205:AE205"/>
    <mergeCell ref="AF205:AJ205"/>
    <mergeCell ref="AK203:AL203"/>
    <mergeCell ref="AM203:AQ203"/>
    <mergeCell ref="H204:I204"/>
    <mergeCell ref="J204:N204"/>
    <mergeCell ref="O204:T204"/>
    <mergeCell ref="U204:AC204"/>
    <mergeCell ref="AD204:AE204"/>
    <mergeCell ref="AF204:AJ204"/>
    <mergeCell ref="AK204:AL204"/>
    <mergeCell ref="AM204:AQ204"/>
    <mergeCell ref="H203:I203"/>
    <mergeCell ref="J203:N203"/>
    <mergeCell ref="AR106:AV106"/>
    <mergeCell ref="O203:T203"/>
    <mergeCell ref="U203:AC203"/>
    <mergeCell ref="AD203:AE203"/>
    <mergeCell ref="AF203:AJ203"/>
    <mergeCell ref="AK201:AL201"/>
    <mergeCell ref="AM201:AQ201"/>
    <mergeCell ref="H202:I202"/>
    <mergeCell ref="J202:N202"/>
    <mergeCell ref="O202:T202"/>
    <mergeCell ref="U202:AC202"/>
    <mergeCell ref="AD202:AE202"/>
    <mergeCell ref="AF202:AJ202"/>
    <mergeCell ref="AK202:AL202"/>
    <mergeCell ref="AM202:AQ202"/>
    <mergeCell ref="H201:I201"/>
    <mergeCell ref="J201:N201"/>
    <mergeCell ref="O201:T201"/>
    <mergeCell ref="U201:AC201"/>
    <mergeCell ref="AD201:AE201"/>
    <mergeCell ref="BL106:BM106"/>
    <mergeCell ref="AI105:AJ105"/>
    <mergeCell ref="AK105:AO105"/>
    <mergeCell ref="AP105:AQ105"/>
    <mergeCell ref="AR105:AV105"/>
    <mergeCell ref="BL105:BM105"/>
    <mergeCell ref="H106:I106"/>
    <mergeCell ref="J106:N106"/>
    <mergeCell ref="O106:S106"/>
    <mergeCell ref="T106:X106"/>
    <mergeCell ref="Y106:AC106"/>
    <mergeCell ref="H105:I105"/>
    <mergeCell ref="J105:N105"/>
    <mergeCell ref="O105:S105"/>
    <mergeCell ref="T105:X105"/>
    <mergeCell ref="Y105:AC105"/>
    <mergeCell ref="AD105:AH105"/>
    <mergeCell ref="AW105:BA105"/>
    <mergeCell ref="AW106:BA106"/>
    <mergeCell ref="AD106:AH106"/>
    <mergeCell ref="AI106:AJ106"/>
    <mergeCell ref="AK106:AO106"/>
    <mergeCell ref="AP106:AQ106"/>
    <mergeCell ref="AD104:AH104"/>
    <mergeCell ref="AI104:AJ104"/>
    <mergeCell ref="AK104:AO104"/>
    <mergeCell ref="AP104:AQ104"/>
    <mergeCell ref="AR104:AV104"/>
    <mergeCell ref="BL104:BM104"/>
    <mergeCell ref="AI103:AJ103"/>
    <mergeCell ref="AK103:AO103"/>
    <mergeCell ref="AP103:AQ103"/>
    <mergeCell ref="AR103:AV103"/>
    <mergeCell ref="BL103:BM103"/>
    <mergeCell ref="H104:I104"/>
    <mergeCell ref="J104:N104"/>
    <mergeCell ref="O104:S104"/>
    <mergeCell ref="T104:X104"/>
    <mergeCell ref="Y104:AC104"/>
    <mergeCell ref="H103:I103"/>
    <mergeCell ref="J103:N103"/>
    <mergeCell ref="O103:S103"/>
    <mergeCell ref="T103:X103"/>
    <mergeCell ref="Y103:AC103"/>
    <mergeCell ref="AD103:AH103"/>
    <mergeCell ref="AW103:BA103"/>
    <mergeCell ref="AW104:BA104"/>
    <mergeCell ref="AD102:AH102"/>
    <mergeCell ref="AI102:AJ102"/>
    <mergeCell ref="AK102:AO102"/>
    <mergeCell ref="AP102:AQ102"/>
    <mergeCell ref="AR102:AV102"/>
    <mergeCell ref="BL102:BM102"/>
    <mergeCell ref="AI101:AJ101"/>
    <mergeCell ref="AK101:AO101"/>
    <mergeCell ref="AP101:AQ101"/>
    <mergeCell ref="AR101:AV101"/>
    <mergeCell ref="BL101:BM101"/>
    <mergeCell ref="H102:I102"/>
    <mergeCell ref="J102:N102"/>
    <mergeCell ref="O102:S102"/>
    <mergeCell ref="T102:X102"/>
    <mergeCell ref="Y102:AC102"/>
    <mergeCell ref="H101:I101"/>
    <mergeCell ref="J101:N101"/>
    <mergeCell ref="O101:S101"/>
    <mergeCell ref="T101:X101"/>
    <mergeCell ref="Y101:AC101"/>
    <mergeCell ref="AD101:AH101"/>
    <mergeCell ref="AW101:BA101"/>
    <mergeCell ref="AW102:BA102"/>
    <mergeCell ref="AD100:AH100"/>
    <mergeCell ref="AI100:AJ100"/>
    <mergeCell ref="AK100:AO100"/>
    <mergeCell ref="AP100:AQ100"/>
    <mergeCell ref="AR100:AV100"/>
    <mergeCell ref="BL100:BM100"/>
    <mergeCell ref="AI99:AJ99"/>
    <mergeCell ref="AK99:AO99"/>
    <mergeCell ref="AP99:AQ99"/>
    <mergeCell ref="AR99:AV99"/>
    <mergeCell ref="BL99:BM99"/>
    <mergeCell ref="H100:I100"/>
    <mergeCell ref="J100:N100"/>
    <mergeCell ref="O100:S100"/>
    <mergeCell ref="T100:X100"/>
    <mergeCell ref="Y100:AC100"/>
    <mergeCell ref="H99:I99"/>
    <mergeCell ref="J99:N99"/>
    <mergeCell ref="O99:S99"/>
    <mergeCell ref="T99:X99"/>
    <mergeCell ref="Y99:AC99"/>
    <mergeCell ref="AD99:AH99"/>
    <mergeCell ref="AW99:BA99"/>
    <mergeCell ref="AW100:BA100"/>
    <mergeCell ref="AD98:AH98"/>
    <mergeCell ref="AI98:AJ98"/>
    <mergeCell ref="AK98:AO98"/>
    <mergeCell ref="AP98:AQ98"/>
    <mergeCell ref="AR98:AV98"/>
    <mergeCell ref="BL98:BM98"/>
    <mergeCell ref="AI97:AJ97"/>
    <mergeCell ref="AK97:AO97"/>
    <mergeCell ref="AP97:AQ97"/>
    <mergeCell ref="AR97:AV97"/>
    <mergeCell ref="BL97:BM97"/>
    <mergeCell ref="H98:I98"/>
    <mergeCell ref="J98:N98"/>
    <mergeCell ref="O98:S98"/>
    <mergeCell ref="T98:X98"/>
    <mergeCell ref="Y98:AC98"/>
    <mergeCell ref="H97:I97"/>
    <mergeCell ref="J97:N97"/>
    <mergeCell ref="O97:S97"/>
    <mergeCell ref="T97:X97"/>
    <mergeCell ref="Y97:AC97"/>
    <mergeCell ref="AD97:AH97"/>
    <mergeCell ref="AW97:BA97"/>
    <mergeCell ref="AW98:BA98"/>
    <mergeCell ref="AD96:AH96"/>
    <mergeCell ref="AI96:AJ96"/>
    <mergeCell ref="AK96:AO96"/>
    <mergeCell ref="AP96:AQ96"/>
    <mergeCell ref="AR96:AV96"/>
    <mergeCell ref="BL96:BM96"/>
    <mergeCell ref="AI95:AJ95"/>
    <mergeCell ref="AK95:AO95"/>
    <mergeCell ref="AP95:AQ95"/>
    <mergeCell ref="AR95:AV95"/>
    <mergeCell ref="BL95:BM95"/>
    <mergeCell ref="H96:I96"/>
    <mergeCell ref="J96:N96"/>
    <mergeCell ref="O96:S96"/>
    <mergeCell ref="T96:X96"/>
    <mergeCell ref="Y96:AC96"/>
    <mergeCell ref="H95:I95"/>
    <mergeCell ref="J95:N95"/>
    <mergeCell ref="O95:S95"/>
    <mergeCell ref="T95:X95"/>
    <mergeCell ref="Y95:AC95"/>
    <mergeCell ref="AD95:AH95"/>
    <mergeCell ref="AW95:BA95"/>
    <mergeCell ref="AW96:BA96"/>
    <mergeCell ref="AD94:AH94"/>
    <mergeCell ref="AI94:AJ94"/>
    <mergeCell ref="AK94:AO94"/>
    <mergeCell ref="AP94:AQ94"/>
    <mergeCell ref="AR94:AV94"/>
    <mergeCell ref="BL94:BM94"/>
    <mergeCell ref="AI93:AJ93"/>
    <mergeCell ref="AK93:AO93"/>
    <mergeCell ref="AP93:AQ93"/>
    <mergeCell ref="AR93:AV93"/>
    <mergeCell ref="BL93:BM93"/>
    <mergeCell ref="H94:I94"/>
    <mergeCell ref="J94:N94"/>
    <mergeCell ref="O94:S94"/>
    <mergeCell ref="T94:X94"/>
    <mergeCell ref="Y94:AC94"/>
    <mergeCell ref="H93:I93"/>
    <mergeCell ref="J93:N93"/>
    <mergeCell ref="O93:S93"/>
    <mergeCell ref="T93:X93"/>
    <mergeCell ref="Y93:AC93"/>
    <mergeCell ref="AD93:AH93"/>
    <mergeCell ref="AW93:BA93"/>
    <mergeCell ref="AW94:BA94"/>
    <mergeCell ref="AD92:AH92"/>
    <mergeCell ref="AI92:AJ92"/>
    <mergeCell ref="AK92:AO92"/>
    <mergeCell ref="AP92:AQ92"/>
    <mergeCell ref="AR92:AV92"/>
    <mergeCell ref="BL92:BM92"/>
    <mergeCell ref="AI91:AJ91"/>
    <mergeCell ref="AK91:AO91"/>
    <mergeCell ref="AP91:AQ91"/>
    <mergeCell ref="AR91:AV91"/>
    <mergeCell ref="BL91:BM91"/>
    <mergeCell ref="H92:I92"/>
    <mergeCell ref="J92:N92"/>
    <mergeCell ref="O92:S92"/>
    <mergeCell ref="T92:X92"/>
    <mergeCell ref="Y92:AC92"/>
    <mergeCell ref="H91:I91"/>
    <mergeCell ref="J91:N91"/>
    <mergeCell ref="O91:S91"/>
    <mergeCell ref="T91:X91"/>
    <mergeCell ref="Y91:AC91"/>
    <mergeCell ref="AD91:AH91"/>
    <mergeCell ref="AW91:BA91"/>
    <mergeCell ref="AW92:BA92"/>
    <mergeCell ref="AD90:AH90"/>
    <mergeCell ref="AI90:AJ90"/>
    <mergeCell ref="AK90:AO90"/>
    <mergeCell ref="AP90:AQ90"/>
    <mergeCell ref="AR90:AV90"/>
    <mergeCell ref="BL90:BM90"/>
    <mergeCell ref="AI89:AJ89"/>
    <mergeCell ref="AK89:AO89"/>
    <mergeCell ref="AP89:AQ89"/>
    <mergeCell ref="AR89:AV89"/>
    <mergeCell ref="BL89:BM89"/>
    <mergeCell ref="H90:I90"/>
    <mergeCell ref="J90:N90"/>
    <mergeCell ref="O90:S90"/>
    <mergeCell ref="T90:X90"/>
    <mergeCell ref="Y90:AC90"/>
    <mergeCell ref="H89:I89"/>
    <mergeCell ref="J89:N89"/>
    <mergeCell ref="O89:S89"/>
    <mergeCell ref="T89:X89"/>
    <mergeCell ref="Y89:AC89"/>
    <mergeCell ref="AD89:AH89"/>
    <mergeCell ref="AW89:BA89"/>
    <mergeCell ref="AW90:BA90"/>
    <mergeCell ref="AD88:AH88"/>
    <mergeCell ref="AI88:AJ88"/>
    <mergeCell ref="AK88:AO88"/>
    <mergeCell ref="AP88:AQ88"/>
    <mergeCell ref="AR88:AV88"/>
    <mergeCell ref="BL88:BM88"/>
    <mergeCell ref="AI87:AJ87"/>
    <mergeCell ref="AK87:AO87"/>
    <mergeCell ref="AP87:AQ87"/>
    <mergeCell ref="AR87:AV87"/>
    <mergeCell ref="BL87:BM87"/>
    <mergeCell ref="H88:I88"/>
    <mergeCell ref="J88:N88"/>
    <mergeCell ref="O88:S88"/>
    <mergeCell ref="T88:X88"/>
    <mergeCell ref="Y88:AC88"/>
    <mergeCell ref="H87:I87"/>
    <mergeCell ref="J87:N87"/>
    <mergeCell ref="O87:S87"/>
    <mergeCell ref="T87:X87"/>
    <mergeCell ref="Y87:AC87"/>
    <mergeCell ref="AD87:AH87"/>
    <mergeCell ref="AW87:BA87"/>
    <mergeCell ref="AW88:BA88"/>
    <mergeCell ref="AD86:AH86"/>
    <mergeCell ref="AI86:AJ86"/>
    <mergeCell ref="AK86:AO86"/>
    <mergeCell ref="AP86:AQ86"/>
    <mergeCell ref="AR86:AV86"/>
    <mergeCell ref="BL86:BM86"/>
    <mergeCell ref="AI85:AJ85"/>
    <mergeCell ref="AK85:AO85"/>
    <mergeCell ref="AP85:AQ85"/>
    <mergeCell ref="AR85:AV85"/>
    <mergeCell ref="BL85:BM85"/>
    <mergeCell ref="H86:I86"/>
    <mergeCell ref="J86:N86"/>
    <mergeCell ref="O86:S86"/>
    <mergeCell ref="T86:X86"/>
    <mergeCell ref="Y86:AC86"/>
    <mergeCell ref="H85:I85"/>
    <mergeCell ref="J85:N85"/>
    <mergeCell ref="O85:S85"/>
    <mergeCell ref="T85:X85"/>
    <mergeCell ref="Y85:AC85"/>
    <mergeCell ref="AD85:AH85"/>
    <mergeCell ref="AW85:BA85"/>
    <mergeCell ref="AW86:BA86"/>
    <mergeCell ref="AD84:AH84"/>
    <mergeCell ref="AI84:AJ84"/>
    <mergeCell ref="AK84:AO84"/>
    <mergeCell ref="AP84:AQ84"/>
    <mergeCell ref="AR84:AV84"/>
    <mergeCell ref="BL84:BM84"/>
    <mergeCell ref="AI83:AJ83"/>
    <mergeCell ref="AK83:AO83"/>
    <mergeCell ref="AP83:AQ83"/>
    <mergeCell ref="AR83:AV83"/>
    <mergeCell ref="BL83:BM83"/>
    <mergeCell ref="H84:I84"/>
    <mergeCell ref="J84:N84"/>
    <mergeCell ref="O84:S84"/>
    <mergeCell ref="T84:X84"/>
    <mergeCell ref="Y84:AC84"/>
    <mergeCell ref="H83:I83"/>
    <mergeCell ref="J83:N83"/>
    <mergeCell ref="O83:S83"/>
    <mergeCell ref="T83:X83"/>
    <mergeCell ref="Y83:AC83"/>
    <mergeCell ref="AD83:AH83"/>
    <mergeCell ref="AW83:BA83"/>
    <mergeCell ref="AW84:BA84"/>
    <mergeCell ref="AD82:AH82"/>
    <mergeCell ref="AI82:AJ82"/>
    <mergeCell ref="AK82:AO82"/>
    <mergeCell ref="AP82:AQ82"/>
    <mergeCell ref="AR82:AV82"/>
    <mergeCell ref="BL82:BM82"/>
    <mergeCell ref="AI81:AJ81"/>
    <mergeCell ref="AK81:AO81"/>
    <mergeCell ref="AP81:AQ81"/>
    <mergeCell ref="AR81:AV81"/>
    <mergeCell ref="BL81:BM81"/>
    <mergeCell ref="H82:I82"/>
    <mergeCell ref="J82:N82"/>
    <mergeCell ref="O82:S82"/>
    <mergeCell ref="T82:X82"/>
    <mergeCell ref="Y82:AC82"/>
    <mergeCell ref="H81:I81"/>
    <mergeCell ref="J81:N81"/>
    <mergeCell ref="O81:S81"/>
    <mergeCell ref="T81:X81"/>
    <mergeCell ref="Y81:AC81"/>
    <mergeCell ref="AD81:AH81"/>
    <mergeCell ref="AW81:BA81"/>
    <mergeCell ref="AW82:BA82"/>
    <mergeCell ref="AD80:AH80"/>
    <mergeCell ref="AI80:AJ80"/>
    <mergeCell ref="AK80:AO80"/>
    <mergeCell ref="AP80:AQ80"/>
    <mergeCell ref="AR80:AV80"/>
    <mergeCell ref="BL80:BM80"/>
    <mergeCell ref="AI79:AJ79"/>
    <mergeCell ref="AK79:AO79"/>
    <mergeCell ref="AP79:AQ79"/>
    <mergeCell ref="AR79:AV79"/>
    <mergeCell ref="BL79:BM79"/>
    <mergeCell ref="H80:I80"/>
    <mergeCell ref="J80:N80"/>
    <mergeCell ref="O80:S80"/>
    <mergeCell ref="T80:X80"/>
    <mergeCell ref="Y80:AC80"/>
    <mergeCell ref="H79:I79"/>
    <mergeCell ref="J79:N79"/>
    <mergeCell ref="O79:S79"/>
    <mergeCell ref="T79:X79"/>
    <mergeCell ref="Y79:AC79"/>
    <mergeCell ref="AD79:AH79"/>
    <mergeCell ref="AW79:BA79"/>
    <mergeCell ref="AW80:BA80"/>
    <mergeCell ref="AD78:AH78"/>
    <mergeCell ref="AI78:AJ78"/>
    <mergeCell ref="AK78:AO78"/>
    <mergeCell ref="AP78:AQ78"/>
    <mergeCell ref="AR78:AV78"/>
    <mergeCell ref="BL78:BM78"/>
    <mergeCell ref="AI77:AJ77"/>
    <mergeCell ref="AK77:AO77"/>
    <mergeCell ref="AP77:AQ77"/>
    <mergeCell ref="AR77:AV77"/>
    <mergeCell ref="BL77:BM77"/>
    <mergeCell ref="H78:I78"/>
    <mergeCell ref="J78:N78"/>
    <mergeCell ref="O78:S78"/>
    <mergeCell ref="T78:X78"/>
    <mergeCell ref="Y78:AC78"/>
    <mergeCell ref="H77:I77"/>
    <mergeCell ref="J77:N77"/>
    <mergeCell ref="O77:S77"/>
    <mergeCell ref="T77:X77"/>
    <mergeCell ref="Y77:AC77"/>
    <mergeCell ref="AD77:AH77"/>
    <mergeCell ref="AW77:BA77"/>
    <mergeCell ref="AW78:BA78"/>
    <mergeCell ref="AD76:AH76"/>
    <mergeCell ref="AI76:AJ76"/>
    <mergeCell ref="AK76:AO76"/>
    <mergeCell ref="AP76:AQ76"/>
    <mergeCell ref="AR76:AV76"/>
    <mergeCell ref="BL76:BM76"/>
    <mergeCell ref="AI75:AJ75"/>
    <mergeCell ref="AK75:AO75"/>
    <mergeCell ref="AP75:AQ75"/>
    <mergeCell ref="AR75:AV75"/>
    <mergeCell ref="BL75:BM75"/>
    <mergeCell ref="H76:I76"/>
    <mergeCell ref="J76:N76"/>
    <mergeCell ref="O76:S76"/>
    <mergeCell ref="T76:X76"/>
    <mergeCell ref="Y76:AC76"/>
    <mergeCell ref="H75:I75"/>
    <mergeCell ref="J75:N75"/>
    <mergeCell ref="O75:S75"/>
    <mergeCell ref="T75:X75"/>
    <mergeCell ref="Y75:AC75"/>
    <mergeCell ref="AD75:AH75"/>
    <mergeCell ref="AW75:BA75"/>
    <mergeCell ref="AW76:BA76"/>
    <mergeCell ref="AD74:AH74"/>
    <mergeCell ref="AI74:AJ74"/>
    <mergeCell ref="AK74:AO74"/>
    <mergeCell ref="AP74:AQ74"/>
    <mergeCell ref="AR74:AV74"/>
    <mergeCell ref="BL74:BM74"/>
    <mergeCell ref="AI73:AJ73"/>
    <mergeCell ref="AK73:AO73"/>
    <mergeCell ref="AP73:AQ73"/>
    <mergeCell ref="AR73:AV73"/>
    <mergeCell ref="BL73:BM73"/>
    <mergeCell ref="H74:I74"/>
    <mergeCell ref="J74:N74"/>
    <mergeCell ref="O74:S74"/>
    <mergeCell ref="T74:X74"/>
    <mergeCell ref="Y74:AC74"/>
    <mergeCell ref="H73:I73"/>
    <mergeCell ref="J73:N73"/>
    <mergeCell ref="O73:S73"/>
    <mergeCell ref="T73:X73"/>
    <mergeCell ref="Y73:AC73"/>
    <mergeCell ref="AD73:AH73"/>
    <mergeCell ref="AW73:BA73"/>
    <mergeCell ref="AW74:BA74"/>
    <mergeCell ref="AW69:BA69"/>
    <mergeCell ref="AW70:BA70"/>
    <mergeCell ref="AD72:AH72"/>
    <mergeCell ref="AI72:AJ72"/>
    <mergeCell ref="AK72:AO72"/>
    <mergeCell ref="AP72:AQ72"/>
    <mergeCell ref="AR72:AV72"/>
    <mergeCell ref="BL72:BM72"/>
    <mergeCell ref="AI71:AJ71"/>
    <mergeCell ref="AK71:AO71"/>
    <mergeCell ref="AP71:AQ71"/>
    <mergeCell ref="AR71:AV71"/>
    <mergeCell ref="BL71:BM71"/>
    <mergeCell ref="H72:I72"/>
    <mergeCell ref="J72:N72"/>
    <mergeCell ref="O72:S72"/>
    <mergeCell ref="T72:X72"/>
    <mergeCell ref="Y72:AC72"/>
    <mergeCell ref="H71:I71"/>
    <mergeCell ref="J71:N71"/>
    <mergeCell ref="O71:S71"/>
    <mergeCell ref="T71:X71"/>
    <mergeCell ref="Y71:AC71"/>
    <mergeCell ref="AD71:AH71"/>
    <mergeCell ref="AW71:BA71"/>
    <mergeCell ref="AW72:BA72"/>
    <mergeCell ref="I289:L289"/>
    <mergeCell ref="M289:N289"/>
    <mergeCell ref="O289:P289"/>
    <mergeCell ref="Q289:R289"/>
    <mergeCell ref="S289:T289"/>
    <mergeCell ref="U289:V289"/>
    <mergeCell ref="W289:X289"/>
    <mergeCell ref="Y287:AB287"/>
    <mergeCell ref="AC287:AH288"/>
    <mergeCell ref="I288:L288"/>
    <mergeCell ref="AD70:AH70"/>
    <mergeCell ref="AI70:AJ70"/>
    <mergeCell ref="AK70:AO70"/>
    <mergeCell ref="AP70:AQ70"/>
    <mergeCell ref="AR70:AV70"/>
    <mergeCell ref="BL70:BM70"/>
    <mergeCell ref="AI69:AJ69"/>
    <mergeCell ref="AK69:AO69"/>
    <mergeCell ref="AP69:AQ69"/>
    <mergeCell ref="AR69:AV69"/>
    <mergeCell ref="BL69:BM69"/>
    <mergeCell ref="H70:I70"/>
    <mergeCell ref="J70:N70"/>
    <mergeCell ref="O70:S70"/>
    <mergeCell ref="T70:X70"/>
    <mergeCell ref="Y70:AC70"/>
    <mergeCell ref="H69:I69"/>
    <mergeCell ref="J69:N69"/>
    <mergeCell ref="O69:S69"/>
    <mergeCell ref="T69:X69"/>
    <mergeCell ref="Y69:AC69"/>
    <mergeCell ref="AD69:AH69"/>
    <mergeCell ref="AP67:AQ67"/>
    <mergeCell ref="AR67:AV67"/>
    <mergeCell ref="BL67:BM67"/>
    <mergeCell ref="H68:I68"/>
    <mergeCell ref="J68:N68"/>
    <mergeCell ref="O68:S68"/>
    <mergeCell ref="T68:X68"/>
    <mergeCell ref="Y68:AC68"/>
    <mergeCell ref="AD68:AH68"/>
    <mergeCell ref="AI68:AJ68"/>
    <mergeCell ref="H67:I67"/>
    <mergeCell ref="J67:N67"/>
    <mergeCell ref="O67:S67"/>
    <mergeCell ref="T67:X67"/>
    <mergeCell ref="Y67:AC67"/>
    <mergeCell ref="AD67:AH67"/>
    <mergeCell ref="AI67:AJ67"/>
    <mergeCell ref="AK67:AO67"/>
    <mergeCell ref="AK68:AO68"/>
    <mergeCell ref="AP68:AQ68"/>
    <mergeCell ref="AR68:AV68"/>
    <mergeCell ref="BL68:BM68"/>
    <mergeCell ref="AW67:BA67"/>
    <mergeCell ref="AW68:BA68"/>
    <mergeCell ref="AK284:AL284"/>
    <mergeCell ref="AM284:AQ284"/>
    <mergeCell ref="H284:I284"/>
    <mergeCell ref="J284:N284"/>
    <mergeCell ref="O284:T284"/>
    <mergeCell ref="U284:AC284"/>
    <mergeCell ref="AD284:AE284"/>
    <mergeCell ref="AF284:AJ284"/>
    <mergeCell ref="M288:N288"/>
    <mergeCell ref="O288:P288"/>
    <mergeCell ref="Q288:R288"/>
    <mergeCell ref="S288:T288"/>
    <mergeCell ref="U288:V288"/>
    <mergeCell ref="W288:X288"/>
    <mergeCell ref="W286:X286"/>
    <mergeCell ref="Y286:AB286"/>
    <mergeCell ref="I287:L287"/>
    <mergeCell ref="M287:N287"/>
    <mergeCell ref="O287:P287"/>
    <mergeCell ref="Q287:R287"/>
    <mergeCell ref="S287:T287"/>
    <mergeCell ref="U287:V287"/>
    <mergeCell ref="W287:X287"/>
    <mergeCell ref="I286:L286"/>
    <mergeCell ref="M286:N286"/>
    <mergeCell ref="O286:P286"/>
    <mergeCell ref="Q286:R286"/>
    <mergeCell ref="S286:T286"/>
    <mergeCell ref="U286:V286"/>
    <mergeCell ref="Y288:AB288"/>
    <mergeCell ref="AC286:AH286"/>
    <mergeCell ref="AK282:AL282"/>
    <mergeCell ref="AM282:AQ282"/>
    <mergeCell ref="H283:I283"/>
    <mergeCell ref="J283:N283"/>
    <mergeCell ref="O283:T283"/>
    <mergeCell ref="U283:AC283"/>
    <mergeCell ref="AD283:AE283"/>
    <mergeCell ref="AF283:AJ283"/>
    <mergeCell ref="AK283:AL283"/>
    <mergeCell ref="AM283:AQ283"/>
    <mergeCell ref="H282:I282"/>
    <mergeCell ref="J282:N282"/>
    <mergeCell ref="O282:T282"/>
    <mergeCell ref="U282:AC282"/>
    <mergeCell ref="AD282:AE282"/>
    <mergeCell ref="AF282:AJ282"/>
    <mergeCell ref="AK280:AL280"/>
    <mergeCell ref="AM280:AQ280"/>
    <mergeCell ref="H281:I281"/>
    <mergeCell ref="J281:N281"/>
    <mergeCell ref="O281:T281"/>
    <mergeCell ref="U281:AC281"/>
    <mergeCell ref="AD281:AE281"/>
    <mergeCell ref="AF281:AJ281"/>
    <mergeCell ref="AK281:AL281"/>
    <mergeCell ref="AM281:AQ281"/>
    <mergeCell ref="H280:I280"/>
    <mergeCell ref="J280:N280"/>
    <mergeCell ref="O280:T280"/>
    <mergeCell ref="U280:AC280"/>
    <mergeCell ref="AD280:AE280"/>
    <mergeCell ref="AF280:AJ280"/>
    <mergeCell ref="AK278:AL278"/>
    <mergeCell ref="AM278:AQ278"/>
    <mergeCell ref="H279:I279"/>
    <mergeCell ref="J279:N279"/>
    <mergeCell ref="O279:T279"/>
    <mergeCell ref="U279:AC279"/>
    <mergeCell ref="AD279:AE279"/>
    <mergeCell ref="AF279:AJ279"/>
    <mergeCell ref="AK279:AL279"/>
    <mergeCell ref="AM279:AQ279"/>
    <mergeCell ref="H278:I278"/>
    <mergeCell ref="J278:N278"/>
    <mergeCell ref="O278:T278"/>
    <mergeCell ref="U278:AC278"/>
    <mergeCell ref="AD278:AE278"/>
    <mergeCell ref="AF278:AJ278"/>
    <mergeCell ref="AK276:AL276"/>
    <mergeCell ref="AM276:AQ276"/>
    <mergeCell ref="H277:I277"/>
    <mergeCell ref="J277:N277"/>
    <mergeCell ref="O277:T277"/>
    <mergeCell ref="U277:AC277"/>
    <mergeCell ref="AD277:AE277"/>
    <mergeCell ref="AF277:AJ277"/>
    <mergeCell ref="AK277:AL277"/>
    <mergeCell ref="AM277:AQ277"/>
    <mergeCell ref="H276:I276"/>
    <mergeCell ref="J276:N276"/>
    <mergeCell ref="O276:T276"/>
    <mergeCell ref="U276:AC276"/>
    <mergeCell ref="AD276:AE276"/>
    <mergeCell ref="AF276:AJ276"/>
    <mergeCell ref="AK274:AL274"/>
    <mergeCell ref="AM274:AQ274"/>
    <mergeCell ref="H275:I275"/>
    <mergeCell ref="J275:N275"/>
    <mergeCell ref="O275:T275"/>
    <mergeCell ref="U275:AC275"/>
    <mergeCell ref="AD275:AE275"/>
    <mergeCell ref="AF275:AJ275"/>
    <mergeCell ref="AK275:AL275"/>
    <mergeCell ref="AM275:AQ275"/>
    <mergeCell ref="H274:I274"/>
    <mergeCell ref="J274:N274"/>
    <mergeCell ref="O274:T274"/>
    <mergeCell ref="U274:AC274"/>
    <mergeCell ref="AD274:AE274"/>
    <mergeCell ref="AF274:AJ274"/>
    <mergeCell ref="AK272:AL272"/>
    <mergeCell ref="AM272:AQ272"/>
    <mergeCell ref="H273:I273"/>
    <mergeCell ref="J273:N273"/>
    <mergeCell ref="O273:T273"/>
    <mergeCell ref="U273:AC273"/>
    <mergeCell ref="AD273:AE273"/>
    <mergeCell ref="AF273:AJ273"/>
    <mergeCell ref="AK273:AL273"/>
    <mergeCell ref="AM273:AQ273"/>
    <mergeCell ref="H272:I272"/>
    <mergeCell ref="J272:N272"/>
    <mergeCell ref="O272:T272"/>
    <mergeCell ref="U272:AC272"/>
    <mergeCell ref="AD272:AE272"/>
    <mergeCell ref="AF272:AJ272"/>
    <mergeCell ref="AK270:AL270"/>
    <mergeCell ref="AM270:AQ270"/>
    <mergeCell ref="H271:I271"/>
    <mergeCell ref="J271:N271"/>
    <mergeCell ref="O271:T271"/>
    <mergeCell ref="U271:AC271"/>
    <mergeCell ref="AD271:AE271"/>
    <mergeCell ref="AF271:AJ271"/>
    <mergeCell ref="AK271:AL271"/>
    <mergeCell ref="AM271:AQ271"/>
    <mergeCell ref="H270:I270"/>
    <mergeCell ref="J270:N270"/>
    <mergeCell ref="O270:T270"/>
    <mergeCell ref="U270:AC270"/>
    <mergeCell ref="AD270:AE270"/>
    <mergeCell ref="AF270:AJ270"/>
    <mergeCell ref="AK268:AL268"/>
    <mergeCell ref="AM268:AQ268"/>
    <mergeCell ref="H269:I269"/>
    <mergeCell ref="J269:N269"/>
    <mergeCell ref="O269:T269"/>
    <mergeCell ref="U269:AC269"/>
    <mergeCell ref="AD269:AE269"/>
    <mergeCell ref="AF269:AJ269"/>
    <mergeCell ref="AK269:AL269"/>
    <mergeCell ref="AM269:AQ269"/>
    <mergeCell ref="H268:I268"/>
    <mergeCell ref="J268:N268"/>
    <mergeCell ref="O268:T268"/>
    <mergeCell ref="U268:AC268"/>
    <mergeCell ref="AD268:AE268"/>
    <mergeCell ref="AF268:AJ268"/>
    <mergeCell ref="AK266:AL266"/>
    <mergeCell ref="AM266:AQ266"/>
    <mergeCell ref="H267:I267"/>
    <mergeCell ref="J267:N267"/>
    <mergeCell ref="O267:T267"/>
    <mergeCell ref="U267:AC267"/>
    <mergeCell ref="AD267:AE267"/>
    <mergeCell ref="AF267:AJ267"/>
    <mergeCell ref="AK267:AL267"/>
    <mergeCell ref="AM267:AQ267"/>
    <mergeCell ref="H266:I266"/>
    <mergeCell ref="J266:N266"/>
    <mergeCell ref="O266:T266"/>
    <mergeCell ref="U266:AC266"/>
    <mergeCell ref="AD266:AE266"/>
    <mergeCell ref="AF266:AJ266"/>
    <mergeCell ref="AK264:AL264"/>
    <mergeCell ref="AM264:AQ264"/>
    <mergeCell ref="H265:I265"/>
    <mergeCell ref="J265:N265"/>
    <mergeCell ref="O265:T265"/>
    <mergeCell ref="U265:AC265"/>
    <mergeCell ref="AD265:AE265"/>
    <mergeCell ref="AF265:AJ265"/>
    <mergeCell ref="AK265:AL265"/>
    <mergeCell ref="AM265:AQ265"/>
    <mergeCell ref="H264:I264"/>
    <mergeCell ref="J264:N264"/>
    <mergeCell ref="O264:T264"/>
    <mergeCell ref="U264:AC264"/>
    <mergeCell ref="AD264:AE264"/>
    <mergeCell ref="AF264:AJ264"/>
    <mergeCell ref="AK262:AL262"/>
    <mergeCell ref="AM262:AQ262"/>
    <mergeCell ref="H263:I263"/>
    <mergeCell ref="J263:N263"/>
    <mergeCell ref="O263:T263"/>
    <mergeCell ref="U263:AC263"/>
    <mergeCell ref="AD263:AE263"/>
    <mergeCell ref="AF263:AJ263"/>
    <mergeCell ref="AK263:AL263"/>
    <mergeCell ref="AM263:AQ263"/>
    <mergeCell ref="H262:I262"/>
    <mergeCell ref="J262:N262"/>
    <mergeCell ref="O262:T262"/>
    <mergeCell ref="U262:AC262"/>
    <mergeCell ref="AD262:AE262"/>
    <mergeCell ref="AF262:AJ262"/>
    <mergeCell ref="AK260:AL260"/>
    <mergeCell ref="AM260:AQ260"/>
    <mergeCell ref="H261:I261"/>
    <mergeCell ref="J261:N261"/>
    <mergeCell ref="O261:T261"/>
    <mergeCell ref="U261:AC261"/>
    <mergeCell ref="AD261:AE261"/>
    <mergeCell ref="AF261:AJ261"/>
    <mergeCell ref="AK261:AL261"/>
    <mergeCell ref="AM261:AQ261"/>
    <mergeCell ref="H260:I260"/>
    <mergeCell ref="J260:N260"/>
    <mergeCell ref="O260:T260"/>
    <mergeCell ref="U260:AC260"/>
    <mergeCell ref="AD260:AE260"/>
    <mergeCell ref="AF260:AJ260"/>
    <mergeCell ref="AK258:AL258"/>
    <mergeCell ref="AM258:AQ258"/>
    <mergeCell ref="H259:I259"/>
    <mergeCell ref="J259:N259"/>
    <mergeCell ref="O259:T259"/>
    <mergeCell ref="U259:AC259"/>
    <mergeCell ref="AD259:AE259"/>
    <mergeCell ref="AF259:AJ259"/>
    <mergeCell ref="AK259:AL259"/>
    <mergeCell ref="AM259:AQ259"/>
    <mergeCell ref="H258:I258"/>
    <mergeCell ref="J258:N258"/>
    <mergeCell ref="O258:T258"/>
    <mergeCell ref="U258:AC258"/>
    <mergeCell ref="AD258:AE258"/>
    <mergeCell ref="AF258:AJ258"/>
    <mergeCell ref="AK256:AL256"/>
    <mergeCell ref="AM256:AQ256"/>
    <mergeCell ref="H257:I257"/>
    <mergeCell ref="J257:N257"/>
    <mergeCell ref="O257:T257"/>
    <mergeCell ref="U257:AC257"/>
    <mergeCell ref="AD257:AE257"/>
    <mergeCell ref="AF257:AJ257"/>
    <mergeCell ref="AK257:AL257"/>
    <mergeCell ref="AM257:AQ257"/>
    <mergeCell ref="H256:I256"/>
    <mergeCell ref="J256:N256"/>
    <mergeCell ref="O256:T256"/>
    <mergeCell ref="U256:AC256"/>
    <mergeCell ref="AD256:AE256"/>
    <mergeCell ref="AF256:AJ256"/>
    <mergeCell ref="AK254:AL254"/>
    <mergeCell ref="AM254:AQ254"/>
    <mergeCell ref="H255:I255"/>
    <mergeCell ref="J255:N255"/>
    <mergeCell ref="O255:T255"/>
    <mergeCell ref="U255:AC255"/>
    <mergeCell ref="AD255:AE255"/>
    <mergeCell ref="AF255:AJ255"/>
    <mergeCell ref="AK255:AL255"/>
    <mergeCell ref="AM255:AQ255"/>
    <mergeCell ref="H254:I254"/>
    <mergeCell ref="J254:N254"/>
    <mergeCell ref="O254:T254"/>
    <mergeCell ref="U254:AC254"/>
    <mergeCell ref="AD254:AE254"/>
    <mergeCell ref="AF254:AJ254"/>
    <mergeCell ref="AK252:AL252"/>
    <mergeCell ref="AM252:AQ252"/>
    <mergeCell ref="H253:I253"/>
    <mergeCell ref="J253:N253"/>
    <mergeCell ref="O253:T253"/>
    <mergeCell ref="U253:AC253"/>
    <mergeCell ref="AD253:AE253"/>
    <mergeCell ref="AF253:AJ253"/>
    <mergeCell ref="AK253:AL253"/>
    <mergeCell ref="AM253:AQ253"/>
    <mergeCell ref="H252:I252"/>
    <mergeCell ref="J252:N252"/>
    <mergeCell ref="O252:T252"/>
    <mergeCell ref="U252:AC252"/>
    <mergeCell ref="AD252:AE252"/>
    <mergeCell ref="AF252:AJ252"/>
    <mergeCell ref="AK250:AL250"/>
    <mergeCell ref="AM250:AQ250"/>
    <mergeCell ref="H251:I251"/>
    <mergeCell ref="J251:N251"/>
    <mergeCell ref="O251:T251"/>
    <mergeCell ref="U251:AC251"/>
    <mergeCell ref="AD251:AE251"/>
    <mergeCell ref="AF251:AJ251"/>
    <mergeCell ref="AK251:AL251"/>
    <mergeCell ref="AM251:AQ251"/>
    <mergeCell ref="H250:I250"/>
    <mergeCell ref="J250:N250"/>
    <mergeCell ref="O250:T250"/>
    <mergeCell ref="U250:AC250"/>
    <mergeCell ref="AD250:AE250"/>
    <mergeCell ref="AF250:AJ250"/>
    <mergeCell ref="AK248:AL248"/>
    <mergeCell ref="AM248:AQ248"/>
    <mergeCell ref="H249:I249"/>
    <mergeCell ref="J249:N249"/>
    <mergeCell ref="O249:T249"/>
    <mergeCell ref="U249:AC249"/>
    <mergeCell ref="AD249:AE249"/>
    <mergeCell ref="AF249:AJ249"/>
    <mergeCell ref="AK249:AL249"/>
    <mergeCell ref="AM249:AQ249"/>
    <mergeCell ref="H248:I248"/>
    <mergeCell ref="J248:N248"/>
    <mergeCell ref="O248:T248"/>
    <mergeCell ref="U248:AC248"/>
    <mergeCell ref="AD248:AE248"/>
    <mergeCell ref="AF248:AJ248"/>
    <mergeCell ref="AF201:AJ201"/>
    <mergeCell ref="AK199:AL199"/>
    <mergeCell ref="AM199:AQ199"/>
    <mergeCell ref="H200:I200"/>
    <mergeCell ref="J200:N200"/>
    <mergeCell ref="O200:T200"/>
    <mergeCell ref="U200:AC200"/>
    <mergeCell ref="AD200:AE200"/>
    <mergeCell ref="AF200:AJ200"/>
    <mergeCell ref="AK200:AL200"/>
    <mergeCell ref="AM200:AQ200"/>
    <mergeCell ref="H199:I199"/>
    <mergeCell ref="J199:N199"/>
    <mergeCell ref="O199:T199"/>
    <mergeCell ref="U199:AC199"/>
    <mergeCell ref="AD199:AE199"/>
    <mergeCell ref="AF199:AJ199"/>
    <mergeCell ref="AK197:AL197"/>
    <mergeCell ref="AM197:AQ197"/>
    <mergeCell ref="H198:I198"/>
    <mergeCell ref="J198:N198"/>
    <mergeCell ref="O198:T198"/>
    <mergeCell ref="U198:AC198"/>
    <mergeCell ref="AD198:AE198"/>
    <mergeCell ref="AF198:AJ198"/>
    <mergeCell ref="AK198:AL198"/>
    <mergeCell ref="AM198:AQ198"/>
    <mergeCell ref="H197:I197"/>
    <mergeCell ref="J197:N197"/>
    <mergeCell ref="O197:T197"/>
    <mergeCell ref="U197:AC197"/>
    <mergeCell ref="AD197:AE197"/>
    <mergeCell ref="AF197:AJ197"/>
    <mergeCell ref="AM195:AQ195"/>
    <mergeCell ref="H196:I196"/>
    <mergeCell ref="J196:N196"/>
    <mergeCell ref="O196:T196"/>
    <mergeCell ref="U196:AC196"/>
    <mergeCell ref="AD196:AE196"/>
    <mergeCell ref="AF196:AJ196"/>
    <mergeCell ref="AK196:AL196"/>
    <mergeCell ref="AM196:AQ196"/>
    <mergeCell ref="H195:I195"/>
    <mergeCell ref="J195:N195"/>
    <mergeCell ref="O195:T195"/>
    <mergeCell ref="U195:AC195"/>
    <mergeCell ref="AD195:AE195"/>
    <mergeCell ref="AF195:AJ195"/>
    <mergeCell ref="AK193:AL193"/>
    <mergeCell ref="AM193:AQ193"/>
    <mergeCell ref="H194:I194"/>
    <mergeCell ref="J194:N194"/>
    <mergeCell ref="O194:T194"/>
    <mergeCell ref="U194:AC194"/>
    <mergeCell ref="AD194:AE194"/>
    <mergeCell ref="AF194:AJ194"/>
    <mergeCell ref="AK194:AL194"/>
    <mergeCell ref="AM194:AQ194"/>
    <mergeCell ref="H193:I193"/>
    <mergeCell ref="J193:N193"/>
    <mergeCell ref="O193:T193"/>
    <mergeCell ref="U193:AC193"/>
    <mergeCell ref="AD193:AE193"/>
    <mergeCell ref="AF193:AJ193"/>
    <mergeCell ref="H192:I192"/>
    <mergeCell ref="J192:N192"/>
    <mergeCell ref="O192:T192"/>
    <mergeCell ref="U192:AC192"/>
    <mergeCell ref="AD192:AE192"/>
    <mergeCell ref="AF192:AJ192"/>
    <mergeCell ref="AK192:AL192"/>
    <mergeCell ref="AM192:AQ192"/>
    <mergeCell ref="H191:I191"/>
    <mergeCell ref="J191:N191"/>
    <mergeCell ref="O191:T191"/>
    <mergeCell ref="U191:AC191"/>
    <mergeCell ref="AD191:AE191"/>
    <mergeCell ref="AF191:AJ191"/>
    <mergeCell ref="AK189:AL189"/>
    <mergeCell ref="AM189:AQ189"/>
    <mergeCell ref="H190:I190"/>
    <mergeCell ref="J190:N190"/>
    <mergeCell ref="O190:T190"/>
    <mergeCell ref="U190:AC190"/>
    <mergeCell ref="AD190:AE190"/>
    <mergeCell ref="AF190:AJ190"/>
    <mergeCell ref="AK190:AL190"/>
    <mergeCell ref="AM190:AQ190"/>
    <mergeCell ref="H189:I189"/>
    <mergeCell ref="J189:N189"/>
    <mergeCell ref="O189:T189"/>
    <mergeCell ref="U189:AC189"/>
    <mergeCell ref="AD189:AE189"/>
    <mergeCell ref="AF189:AJ189"/>
    <mergeCell ref="H188:I188"/>
    <mergeCell ref="J188:N188"/>
    <mergeCell ref="O188:T188"/>
    <mergeCell ref="U188:AC188"/>
    <mergeCell ref="AD188:AE188"/>
    <mergeCell ref="AF188:AJ188"/>
    <mergeCell ref="AK188:AL188"/>
    <mergeCell ref="AM188:AQ188"/>
    <mergeCell ref="H187:I187"/>
    <mergeCell ref="J187:N187"/>
    <mergeCell ref="O187:T187"/>
    <mergeCell ref="U187:AC187"/>
    <mergeCell ref="AD187:AE187"/>
    <mergeCell ref="AF187:AJ187"/>
    <mergeCell ref="AK185:AL185"/>
    <mergeCell ref="AM185:AQ185"/>
    <mergeCell ref="H186:I186"/>
    <mergeCell ref="J186:N186"/>
    <mergeCell ref="O186:T186"/>
    <mergeCell ref="U186:AC186"/>
    <mergeCell ref="AD186:AE186"/>
    <mergeCell ref="AF186:AJ186"/>
    <mergeCell ref="AK186:AL186"/>
    <mergeCell ref="AM186:AQ186"/>
    <mergeCell ref="H185:I185"/>
    <mergeCell ref="J185:N185"/>
    <mergeCell ref="O185:T185"/>
    <mergeCell ref="U185:AC185"/>
    <mergeCell ref="AD185:AE185"/>
    <mergeCell ref="AF185:AJ185"/>
    <mergeCell ref="H184:I184"/>
    <mergeCell ref="J184:N184"/>
    <mergeCell ref="O184:T184"/>
    <mergeCell ref="U184:AC184"/>
    <mergeCell ref="AD184:AE184"/>
    <mergeCell ref="AF184:AJ184"/>
    <mergeCell ref="AK184:AL184"/>
    <mergeCell ref="AM184:AQ184"/>
    <mergeCell ref="H183:I183"/>
    <mergeCell ref="J183:N183"/>
    <mergeCell ref="O183:T183"/>
    <mergeCell ref="U183:AC183"/>
    <mergeCell ref="AD183:AE183"/>
    <mergeCell ref="AF183:AJ183"/>
    <mergeCell ref="J175:L175"/>
    <mergeCell ref="H181:I182"/>
    <mergeCell ref="J181:N182"/>
    <mergeCell ref="O181:T182"/>
    <mergeCell ref="U181:AC182"/>
    <mergeCell ref="AD181:AE182"/>
    <mergeCell ref="AF181:AJ182"/>
    <mergeCell ref="AK181:AL182"/>
    <mergeCell ref="AM181:AQ182"/>
    <mergeCell ref="M176:N176"/>
    <mergeCell ref="O176:P176"/>
    <mergeCell ref="Q176:R176"/>
    <mergeCell ref="S176:T176"/>
    <mergeCell ref="U176:V176"/>
    <mergeCell ref="M179:N179"/>
    <mergeCell ref="H176:L176"/>
    <mergeCell ref="H177:L177"/>
    <mergeCell ref="H178:L178"/>
    <mergeCell ref="H172:I175"/>
    <mergeCell ref="J172:L173"/>
    <mergeCell ref="M172:X173"/>
    <mergeCell ref="Y172:AB172"/>
    <mergeCell ref="AC172:AH172"/>
    <mergeCell ref="Y173:AB173"/>
    <mergeCell ref="AC173:AH173"/>
    <mergeCell ref="J174:L174"/>
    <mergeCell ref="AM166:AQ167"/>
    <mergeCell ref="H169:L170"/>
    <mergeCell ref="M169:X170"/>
    <mergeCell ref="H171:I171"/>
    <mergeCell ref="J171:L171"/>
    <mergeCell ref="M171:X171"/>
    <mergeCell ref="Y171:AB171"/>
    <mergeCell ref="AC171:AH171"/>
    <mergeCell ref="Y174:AB174"/>
    <mergeCell ref="AC174:AH174"/>
    <mergeCell ref="H166:L167"/>
    <mergeCell ref="M166:X167"/>
    <mergeCell ref="Y166:AB167"/>
    <mergeCell ref="AC166:AL167"/>
    <mergeCell ref="H168:I168"/>
    <mergeCell ref="J168:L168"/>
    <mergeCell ref="M168:X168"/>
    <mergeCell ref="Y168:AB170"/>
    <mergeCell ref="AC168:AH170"/>
    <mergeCell ref="AM165:AQ165"/>
    <mergeCell ref="H160:AQ161"/>
    <mergeCell ref="H162:AQ163"/>
    <mergeCell ref="AI164:AL164"/>
    <mergeCell ref="AM164:AQ164"/>
    <mergeCell ref="H165:I165"/>
    <mergeCell ref="J165:L165"/>
    <mergeCell ref="M165:X165"/>
    <mergeCell ref="Z165:AB165"/>
    <mergeCell ref="AC165:AL165"/>
    <mergeCell ref="H164:L164"/>
    <mergeCell ref="M164:X164"/>
    <mergeCell ref="AD148:AH148"/>
    <mergeCell ref="AI148:AJ148"/>
    <mergeCell ref="AK148:AO148"/>
    <mergeCell ref="AP148:AQ148"/>
    <mergeCell ref="AR148:AV148"/>
    <mergeCell ref="BL148:BM148"/>
    <mergeCell ref="AI147:AJ147"/>
    <mergeCell ref="AK147:AO147"/>
    <mergeCell ref="AP147:AQ147"/>
    <mergeCell ref="AR147:AV147"/>
    <mergeCell ref="BL147:BM147"/>
    <mergeCell ref="H148:I148"/>
    <mergeCell ref="J148:N148"/>
    <mergeCell ref="O148:S148"/>
    <mergeCell ref="T148:X148"/>
    <mergeCell ref="Y148:AC148"/>
    <mergeCell ref="H147:I147"/>
    <mergeCell ref="J147:N147"/>
    <mergeCell ref="O147:S147"/>
    <mergeCell ref="T147:X147"/>
    <mergeCell ref="Y147:AC147"/>
    <mergeCell ref="AD147:AH147"/>
    <mergeCell ref="AW147:BA147"/>
    <mergeCell ref="AW148:BA148"/>
    <mergeCell ref="AD146:AH146"/>
    <mergeCell ref="AI146:AJ146"/>
    <mergeCell ref="AK146:AO146"/>
    <mergeCell ref="AP146:AQ146"/>
    <mergeCell ref="AR146:AV146"/>
    <mergeCell ref="BL146:BM146"/>
    <mergeCell ref="AI145:AJ145"/>
    <mergeCell ref="AK145:AO145"/>
    <mergeCell ref="AP145:AQ145"/>
    <mergeCell ref="AR145:AV145"/>
    <mergeCell ref="BL145:BM145"/>
    <mergeCell ref="H146:I146"/>
    <mergeCell ref="J146:N146"/>
    <mergeCell ref="O146:S146"/>
    <mergeCell ref="T146:X146"/>
    <mergeCell ref="Y146:AC146"/>
    <mergeCell ref="H145:I145"/>
    <mergeCell ref="J145:N145"/>
    <mergeCell ref="O145:S145"/>
    <mergeCell ref="T145:X145"/>
    <mergeCell ref="Y145:AC145"/>
    <mergeCell ref="AD145:AH145"/>
    <mergeCell ref="AW145:BA145"/>
    <mergeCell ref="AW146:BA146"/>
    <mergeCell ref="AD144:AH144"/>
    <mergeCell ref="AI144:AJ144"/>
    <mergeCell ref="AK144:AO144"/>
    <mergeCell ref="AP144:AQ144"/>
    <mergeCell ref="AR144:AV144"/>
    <mergeCell ref="BL144:BM144"/>
    <mergeCell ref="AI143:AJ143"/>
    <mergeCell ref="AK143:AO143"/>
    <mergeCell ref="AP143:AQ143"/>
    <mergeCell ref="AR143:AV143"/>
    <mergeCell ref="BL143:BM143"/>
    <mergeCell ref="H144:I144"/>
    <mergeCell ref="J144:N144"/>
    <mergeCell ref="O144:S144"/>
    <mergeCell ref="T144:X144"/>
    <mergeCell ref="Y144:AC144"/>
    <mergeCell ref="H143:I143"/>
    <mergeCell ref="J143:N143"/>
    <mergeCell ref="O143:S143"/>
    <mergeCell ref="T143:X143"/>
    <mergeCell ref="Y143:AC143"/>
    <mergeCell ref="AD143:AH143"/>
    <mergeCell ref="AW143:BA143"/>
    <mergeCell ref="AW144:BA144"/>
    <mergeCell ref="AD142:AH142"/>
    <mergeCell ref="AI142:AJ142"/>
    <mergeCell ref="AK142:AO142"/>
    <mergeCell ref="AP142:AQ142"/>
    <mergeCell ref="AR142:AV142"/>
    <mergeCell ref="BL142:BM142"/>
    <mergeCell ref="AI141:AJ141"/>
    <mergeCell ref="AK141:AO141"/>
    <mergeCell ref="AP141:AQ141"/>
    <mergeCell ref="AR141:AV141"/>
    <mergeCell ref="BL141:BM141"/>
    <mergeCell ref="H142:I142"/>
    <mergeCell ref="J142:N142"/>
    <mergeCell ref="O142:S142"/>
    <mergeCell ref="T142:X142"/>
    <mergeCell ref="Y142:AC142"/>
    <mergeCell ref="H141:I141"/>
    <mergeCell ref="J141:N141"/>
    <mergeCell ref="O141:S141"/>
    <mergeCell ref="T141:X141"/>
    <mergeCell ref="Y141:AC141"/>
    <mergeCell ref="AD141:AH141"/>
    <mergeCell ref="AW141:BA141"/>
    <mergeCell ref="AW142:BA142"/>
    <mergeCell ref="AD140:AH140"/>
    <mergeCell ref="AI140:AJ140"/>
    <mergeCell ref="AK140:AO140"/>
    <mergeCell ref="AP140:AQ140"/>
    <mergeCell ref="AR140:AV140"/>
    <mergeCell ref="BL140:BM140"/>
    <mergeCell ref="AI139:AJ139"/>
    <mergeCell ref="AK139:AO139"/>
    <mergeCell ref="AP139:AQ139"/>
    <mergeCell ref="AR139:AV139"/>
    <mergeCell ref="BL139:BM139"/>
    <mergeCell ref="H140:I140"/>
    <mergeCell ref="J140:N140"/>
    <mergeCell ref="O140:S140"/>
    <mergeCell ref="T140:X140"/>
    <mergeCell ref="Y140:AC140"/>
    <mergeCell ref="H139:I139"/>
    <mergeCell ref="J139:N139"/>
    <mergeCell ref="O139:S139"/>
    <mergeCell ref="T139:X139"/>
    <mergeCell ref="Y139:AC139"/>
    <mergeCell ref="AD139:AH139"/>
    <mergeCell ref="AW139:BA139"/>
    <mergeCell ref="AW140:BA140"/>
    <mergeCell ref="AD138:AH138"/>
    <mergeCell ref="AI138:AJ138"/>
    <mergeCell ref="AK138:AO138"/>
    <mergeCell ref="AP138:AQ138"/>
    <mergeCell ref="AR138:AV138"/>
    <mergeCell ref="BL138:BM138"/>
    <mergeCell ref="AI137:AJ137"/>
    <mergeCell ref="AK137:AO137"/>
    <mergeCell ref="AP137:AQ137"/>
    <mergeCell ref="AR137:AV137"/>
    <mergeCell ref="BL137:BM137"/>
    <mergeCell ref="H138:I138"/>
    <mergeCell ref="J138:N138"/>
    <mergeCell ref="O138:S138"/>
    <mergeCell ref="T138:X138"/>
    <mergeCell ref="Y138:AC138"/>
    <mergeCell ref="H137:I137"/>
    <mergeCell ref="J137:N137"/>
    <mergeCell ref="O137:S137"/>
    <mergeCell ref="T137:X137"/>
    <mergeCell ref="Y137:AC137"/>
    <mergeCell ref="AD137:AH137"/>
    <mergeCell ref="AW137:BA137"/>
    <mergeCell ref="AW138:BA138"/>
    <mergeCell ref="AD136:AH136"/>
    <mergeCell ref="AI136:AJ136"/>
    <mergeCell ref="AK136:AO136"/>
    <mergeCell ref="AP136:AQ136"/>
    <mergeCell ref="AR136:AV136"/>
    <mergeCell ref="BL136:BM136"/>
    <mergeCell ref="AI135:AJ135"/>
    <mergeCell ref="AK135:AO135"/>
    <mergeCell ref="AP135:AQ135"/>
    <mergeCell ref="AR135:AV135"/>
    <mergeCell ref="BL135:BM135"/>
    <mergeCell ref="H136:I136"/>
    <mergeCell ref="J136:N136"/>
    <mergeCell ref="O136:S136"/>
    <mergeCell ref="T136:X136"/>
    <mergeCell ref="Y136:AC136"/>
    <mergeCell ref="H135:I135"/>
    <mergeCell ref="J135:N135"/>
    <mergeCell ref="O135:S135"/>
    <mergeCell ref="T135:X135"/>
    <mergeCell ref="Y135:AC135"/>
    <mergeCell ref="AD135:AH135"/>
    <mergeCell ref="AW135:BA135"/>
    <mergeCell ref="AW136:BA136"/>
    <mergeCell ref="AD134:AH134"/>
    <mergeCell ref="AI134:AJ134"/>
    <mergeCell ref="AK134:AO134"/>
    <mergeCell ref="AP134:AQ134"/>
    <mergeCell ref="AR134:AV134"/>
    <mergeCell ref="BL134:BM134"/>
    <mergeCell ref="AI133:AJ133"/>
    <mergeCell ref="AK133:AO133"/>
    <mergeCell ref="AP133:AQ133"/>
    <mergeCell ref="AR133:AV133"/>
    <mergeCell ref="BL133:BM133"/>
    <mergeCell ref="H134:I134"/>
    <mergeCell ref="J134:N134"/>
    <mergeCell ref="O134:S134"/>
    <mergeCell ref="T134:X134"/>
    <mergeCell ref="Y134:AC134"/>
    <mergeCell ref="H133:I133"/>
    <mergeCell ref="J133:N133"/>
    <mergeCell ref="O133:S133"/>
    <mergeCell ref="T133:X133"/>
    <mergeCell ref="Y133:AC133"/>
    <mergeCell ref="AD133:AH133"/>
    <mergeCell ref="AW133:BA133"/>
    <mergeCell ref="AW134:BA134"/>
    <mergeCell ref="AD132:AH132"/>
    <mergeCell ref="AI132:AJ132"/>
    <mergeCell ref="AK132:AO132"/>
    <mergeCell ref="AP132:AQ132"/>
    <mergeCell ref="AR132:AV132"/>
    <mergeCell ref="BL132:BM132"/>
    <mergeCell ref="AI131:AJ131"/>
    <mergeCell ref="AK131:AO131"/>
    <mergeCell ref="AP131:AQ131"/>
    <mergeCell ref="AR131:AV131"/>
    <mergeCell ref="BL131:BM131"/>
    <mergeCell ref="H132:I132"/>
    <mergeCell ref="J132:N132"/>
    <mergeCell ref="O132:S132"/>
    <mergeCell ref="T132:X132"/>
    <mergeCell ref="Y132:AC132"/>
    <mergeCell ref="H131:I131"/>
    <mergeCell ref="J131:N131"/>
    <mergeCell ref="O131:S131"/>
    <mergeCell ref="T131:X131"/>
    <mergeCell ref="Y131:AC131"/>
    <mergeCell ref="AD131:AH131"/>
    <mergeCell ref="AW131:BA131"/>
    <mergeCell ref="AW132:BA132"/>
    <mergeCell ref="AD130:AH130"/>
    <mergeCell ref="AI130:AJ130"/>
    <mergeCell ref="AK130:AO130"/>
    <mergeCell ref="AP130:AQ130"/>
    <mergeCell ref="AR130:AV130"/>
    <mergeCell ref="BL130:BM130"/>
    <mergeCell ref="AI129:AJ129"/>
    <mergeCell ref="AK129:AO129"/>
    <mergeCell ref="AP129:AQ129"/>
    <mergeCell ref="AR129:AV129"/>
    <mergeCell ref="BL129:BM129"/>
    <mergeCell ref="H130:I130"/>
    <mergeCell ref="J130:N130"/>
    <mergeCell ref="O130:S130"/>
    <mergeCell ref="T130:X130"/>
    <mergeCell ref="Y130:AC130"/>
    <mergeCell ref="H129:I129"/>
    <mergeCell ref="J129:N129"/>
    <mergeCell ref="O129:S129"/>
    <mergeCell ref="T129:X129"/>
    <mergeCell ref="Y129:AC129"/>
    <mergeCell ref="AD129:AH129"/>
    <mergeCell ref="AW129:BA129"/>
    <mergeCell ref="AW130:BA130"/>
    <mergeCell ref="AD128:AH128"/>
    <mergeCell ref="AI128:AJ128"/>
    <mergeCell ref="AK128:AO128"/>
    <mergeCell ref="AP128:AQ128"/>
    <mergeCell ref="AR128:AV128"/>
    <mergeCell ref="BL128:BM128"/>
    <mergeCell ref="AI127:AJ127"/>
    <mergeCell ref="AK127:AO127"/>
    <mergeCell ref="AP127:AQ127"/>
    <mergeCell ref="AR127:AV127"/>
    <mergeCell ref="BL127:BM127"/>
    <mergeCell ref="H128:I128"/>
    <mergeCell ref="J128:N128"/>
    <mergeCell ref="O128:S128"/>
    <mergeCell ref="T128:X128"/>
    <mergeCell ref="Y128:AC128"/>
    <mergeCell ref="H127:I127"/>
    <mergeCell ref="J127:N127"/>
    <mergeCell ref="O127:S127"/>
    <mergeCell ref="T127:X127"/>
    <mergeCell ref="Y127:AC127"/>
    <mergeCell ref="AD127:AH127"/>
    <mergeCell ref="AW127:BA127"/>
    <mergeCell ref="AW128:BA128"/>
    <mergeCell ref="AD126:AH126"/>
    <mergeCell ref="AI126:AJ126"/>
    <mergeCell ref="AK126:AO126"/>
    <mergeCell ref="AP126:AQ126"/>
    <mergeCell ref="AR126:AV126"/>
    <mergeCell ref="BL126:BM126"/>
    <mergeCell ref="AI125:AJ125"/>
    <mergeCell ref="AK125:AO125"/>
    <mergeCell ref="AP125:AQ125"/>
    <mergeCell ref="AR125:AV125"/>
    <mergeCell ref="BL125:BM125"/>
    <mergeCell ref="H126:I126"/>
    <mergeCell ref="J126:N126"/>
    <mergeCell ref="O126:S126"/>
    <mergeCell ref="T126:X126"/>
    <mergeCell ref="Y126:AC126"/>
    <mergeCell ref="H125:I125"/>
    <mergeCell ref="J125:N125"/>
    <mergeCell ref="O125:S125"/>
    <mergeCell ref="T125:X125"/>
    <mergeCell ref="Y125:AC125"/>
    <mergeCell ref="AD125:AH125"/>
    <mergeCell ref="AW125:BA125"/>
    <mergeCell ref="AW126:BA126"/>
    <mergeCell ref="AD124:AH124"/>
    <mergeCell ref="AI124:AJ124"/>
    <mergeCell ref="AK124:AO124"/>
    <mergeCell ref="AP124:AQ124"/>
    <mergeCell ref="AR124:AV124"/>
    <mergeCell ref="BL124:BM124"/>
    <mergeCell ref="AI123:AJ123"/>
    <mergeCell ref="AK123:AO123"/>
    <mergeCell ref="AP123:AQ123"/>
    <mergeCell ref="AR123:AV123"/>
    <mergeCell ref="BL123:BM123"/>
    <mergeCell ref="H124:I124"/>
    <mergeCell ref="J124:N124"/>
    <mergeCell ref="O124:S124"/>
    <mergeCell ref="T124:X124"/>
    <mergeCell ref="Y124:AC124"/>
    <mergeCell ref="H123:I123"/>
    <mergeCell ref="J123:N123"/>
    <mergeCell ref="O123:S123"/>
    <mergeCell ref="T123:X123"/>
    <mergeCell ref="Y123:AC123"/>
    <mergeCell ref="AD123:AH123"/>
    <mergeCell ref="AW123:BA123"/>
    <mergeCell ref="AW124:BA124"/>
    <mergeCell ref="AD122:AH122"/>
    <mergeCell ref="AI122:AJ122"/>
    <mergeCell ref="AK122:AO122"/>
    <mergeCell ref="AP122:AQ122"/>
    <mergeCell ref="AR122:AV122"/>
    <mergeCell ref="BL122:BM122"/>
    <mergeCell ref="AI121:AJ121"/>
    <mergeCell ref="AK121:AO121"/>
    <mergeCell ref="AP121:AQ121"/>
    <mergeCell ref="AR121:AV121"/>
    <mergeCell ref="BL121:BM121"/>
    <mergeCell ref="H122:I122"/>
    <mergeCell ref="J122:N122"/>
    <mergeCell ref="O122:S122"/>
    <mergeCell ref="T122:X122"/>
    <mergeCell ref="Y122:AC122"/>
    <mergeCell ref="H121:I121"/>
    <mergeCell ref="J121:N121"/>
    <mergeCell ref="O121:S121"/>
    <mergeCell ref="T121:X121"/>
    <mergeCell ref="Y121:AC121"/>
    <mergeCell ref="AD121:AH121"/>
    <mergeCell ref="AW121:BA121"/>
    <mergeCell ref="AW122:BA122"/>
    <mergeCell ref="AD120:AH120"/>
    <mergeCell ref="AI120:AJ120"/>
    <mergeCell ref="AK120:AO120"/>
    <mergeCell ref="AP120:AQ120"/>
    <mergeCell ref="AR120:AV120"/>
    <mergeCell ref="BL120:BM120"/>
    <mergeCell ref="AI119:AJ119"/>
    <mergeCell ref="AK119:AO119"/>
    <mergeCell ref="AP119:AQ119"/>
    <mergeCell ref="AR119:AV119"/>
    <mergeCell ref="BL119:BM119"/>
    <mergeCell ref="H120:I120"/>
    <mergeCell ref="J120:N120"/>
    <mergeCell ref="O120:S120"/>
    <mergeCell ref="T120:X120"/>
    <mergeCell ref="Y120:AC120"/>
    <mergeCell ref="H119:I119"/>
    <mergeCell ref="J119:N119"/>
    <mergeCell ref="O119:S119"/>
    <mergeCell ref="T119:X119"/>
    <mergeCell ref="Y119:AC119"/>
    <mergeCell ref="AD119:AH119"/>
    <mergeCell ref="AW119:BA119"/>
    <mergeCell ref="AW120:BA120"/>
    <mergeCell ref="AD118:AH118"/>
    <mergeCell ref="AI118:AJ118"/>
    <mergeCell ref="AK118:AO118"/>
    <mergeCell ref="AP118:AQ118"/>
    <mergeCell ref="AR118:AV118"/>
    <mergeCell ref="BL118:BM118"/>
    <mergeCell ref="AI117:AJ117"/>
    <mergeCell ref="AK117:AO117"/>
    <mergeCell ref="AP117:AQ117"/>
    <mergeCell ref="AR117:AV117"/>
    <mergeCell ref="BL117:BM117"/>
    <mergeCell ref="H118:I118"/>
    <mergeCell ref="J118:N118"/>
    <mergeCell ref="O118:S118"/>
    <mergeCell ref="T118:X118"/>
    <mergeCell ref="Y118:AC118"/>
    <mergeCell ref="H117:I117"/>
    <mergeCell ref="J117:N117"/>
    <mergeCell ref="O117:S117"/>
    <mergeCell ref="T117:X117"/>
    <mergeCell ref="Y117:AC117"/>
    <mergeCell ref="AD117:AH117"/>
    <mergeCell ref="AW117:BA117"/>
    <mergeCell ref="AW118:BA118"/>
    <mergeCell ref="AD116:AH116"/>
    <mergeCell ref="AI116:AJ116"/>
    <mergeCell ref="AK116:AO116"/>
    <mergeCell ref="AP116:AQ116"/>
    <mergeCell ref="AR116:AV116"/>
    <mergeCell ref="BL116:BM116"/>
    <mergeCell ref="AI115:AJ115"/>
    <mergeCell ref="AK115:AO115"/>
    <mergeCell ref="AP115:AQ115"/>
    <mergeCell ref="AR115:AV115"/>
    <mergeCell ref="BL115:BM115"/>
    <mergeCell ref="H116:I116"/>
    <mergeCell ref="J116:N116"/>
    <mergeCell ref="O116:S116"/>
    <mergeCell ref="T116:X116"/>
    <mergeCell ref="Y116:AC116"/>
    <mergeCell ref="H115:I115"/>
    <mergeCell ref="J115:N115"/>
    <mergeCell ref="O115:S115"/>
    <mergeCell ref="T115:X115"/>
    <mergeCell ref="Y115:AC115"/>
    <mergeCell ref="AD115:AH115"/>
    <mergeCell ref="AW115:BA115"/>
    <mergeCell ref="AW116:BA116"/>
    <mergeCell ref="AD114:AH114"/>
    <mergeCell ref="AI114:AJ114"/>
    <mergeCell ref="AK114:AO114"/>
    <mergeCell ref="AP114:AQ114"/>
    <mergeCell ref="AR114:AV114"/>
    <mergeCell ref="BL114:BM114"/>
    <mergeCell ref="AI113:AJ113"/>
    <mergeCell ref="AK113:AO113"/>
    <mergeCell ref="AP113:AQ113"/>
    <mergeCell ref="AR113:AV113"/>
    <mergeCell ref="BL113:BM113"/>
    <mergeCell ref="H114:I114"/>
    <mergeCell ref="J114:N114"/>
    <mergeCell ref="O114:S114"/>
    <mergeCell ref="T114:X114"/>
    <mergeCell ref="Y114:AC114"/>
    <mergeCell ref="H113:I113"/>
    <mergeCell ref="J113:N113"/>
    <mergeCell ref="O113:S113"/>
    <mergeCell ref="T113:X113"/>
    <mergeCell ref="Y113:AC113"/>
    <mergeCell ref="AD113:AH113"/>
    <mergeCell ref="AW113:BA113"/>
    <mergeCell ref="AW114:BA114"/>
    <mergeCell ref="AD112:AH112"/>
    <mergeCell ref="AI112:AJ112"/>
    <mergeCell ref="AK112:AO112"/>
    <mergeCell ref="AP112:AQ112"/>
    <mergeCell ref="AR112:AV112"/>
    <mergeCell ref="BL112:BM112"/>
    <mergeCell ref="AI111:AJ111"/>
    <mergeCell ref="AK111:AO111"/>
    <mergeCell ref="AP111:AQ111"/>
    <mergeCell ref="AR111:AV111"/>
    <mergeCell ref="BL111:BM111"/>
    <mergeCell ref="H112:I112"/>
    <mergeCell ref="J112:N112"/>
    <mergeCell ref="O112:S112"/>
    <mergeCell ref="T112:X112"/>
    <mergeCell ref="Y112:AC112"/>
    <mergeCell ref="H111:I111"/>
    <mergeCell ref="J111:N111"/>
    <mergeCell ref="O111:S111"/>
    <mergeCell ref="T111:X111"/>
    <mergeCell ref="Y111:AC111"/>
    <mergeCell ref="AD111:AH111"/>
    <mergeCell ref="AW111:BA111"/>
    <mergeCell ref="AW112:BA112"/>
    <mergeCell ref="AD110:AH110"/>
    <mergeCell ref="AI110:AJ110"/>
    <mergeCell ref="AK110:AO110"/>
    <mergeCell ref="AP110:AQ110"/>
    <mergeCell ref="AR110:AV110"/>
    <mergeCell ref="BL110:BM110"/>
    <mergeCell ref="AI109:AJ109"/>
    <mergeCell ref="AK109:AO109"/>
    <mergeCell ref="AP109:AQ109"/>
    <mergeCell ref="AR109:AV109"/>
    <mergeCell ref="BL109:BM109"/>
    <mergeCell ref="H110:I110"/>
    <mergeCell ref="J110:N110"/>
    <mergeCell ref="O110:S110"/>
    <mergeCell ref="T110:X110"/>
    <mergeCell ref="Y110:AC110"/>
    <mergeCell ref="H109:I109"/>
    <mergeCell ref="J109:N109"/>
    <mergeCell ref="O109:S109"/>
    <mergeCell ref="T109:X109"/>
    <mergeCell ref="Y109:AC109"/>
    <mergeCell ref="AD109:AH109"/>
    <mergeCell ref="AW109:BA109"/>
    <mergeCell ref="AW110:BA110"/>
    <mergeCell ref="AD108:AH108"/>
    <mergeCell ref="AI108:AJ108"/>
    <mergeCell ref="AK108:AO108"/>
    <mergeCell ref="AP108:AQ108"/>
    <mergeCell ref="AR108:AV108"/>
    <mergeCell ref="BL108:BM108"/>
    <mergeCell ref="AI107:AJ107"/>
    <mergeCell ref="AK107:AO107"/>
    <mergeCell ref="AP107:AQ107"/>
    <mergeCell ref="AR107:AV107"/>
    <mergeCell ref="BL107:BM107"/>
    <mergeCell ref="H108:I108"/>
    <mergeCell ref="J108:N108"/>
    <mergeCell ref="O108:S108"/>
    <mergeCell ref="T108:X108"/>
    <mergeCell ref="Y108:AC108"/>
    <mergeCell ref="H107:I107"/>
    <mergeCell ref="J107:N107"/>
    <mergeCell ref="O107:S107"/>
    <mergeCell ref="T107:X107"/>
    <mergeCell ref="Y107:AC107"/>
    <mergeCell ref="AD107:AH107"/>
    <mergeCell ref="AW107:BA107"/>
    <mergeCell ref="AW108:BA108"/>
    <mergeCell ref="AD66:AH66"/>
    <mergeCell ref="AI66:AJ66"/>
    <mergeCell ref="AK66:AO66"/>
    <mergeCell ref="AP66:AQ66"/>
    <mergeCell ref="AR66:AV66"/>
    <mergeCell ref="BL66:BM66"/>
    <mergeCell ref="AI65:AJ65"/>
    <mergeCell ref="AK65:AO65"/>
    <mergeCell ref="AP65:AQ65"/>
    <mergeCell ref="AR65:AV65"/>
    <mergeCell ref="BL65:BM65"/>
    <mergeCell ref="H66:I66"/>
    <mergeCell ref="J66:N66"/>
    <mergeCell ref="O66:S66"/>
    <mergeCell ref="T66:X66"/>
    <mergeCell ref="Y66:AC66"/>
    <mergeCell ref="H65:I65"/>
    <mergeCell ref="J65:N65"/>
    <mergeCell ref="O65:S65"/>
    <mergeCell ref="T65:X65"/>
    <mergeCell ref="Y65:AC65"/>
    <mergeCell ref="AD65:AH65"/>
    <mergeCell ref="AW65:BA65"/>
    <mergeCell ref="AW66:BA66"/>
    <mergeCell ref="AD64:AH64"/>
    <mergeCell ref="AI64:AJ64"/>
    <mergeCell ref="AK64:AO64"/>
    <mergeCell ref="AP64:AQ64"/>
    <mergeCell ref="AR64:AV64"/>
    <mergeCell ref="BL64:BM64"/>
    <mergeCell ref="AI63:AJ63"/>
    <mergeCell ref="AK63:AO63"/>
    <mergeCell ref="AP63:AQ63"/>
    <mergeCell ref="AR63:AV63"/>
    <mergeCell ref="BL63:BM63"/>
    <mergeCell ref="H64:I64"/>
    <mergeCell ref="J64:N64"/>
    <mergeCell ref="O64:S64"/>
    <mergeCell ref="T64:X64"/>
    <mergeCell ref="Y64:AC64"/>
    <mergeCell ref="H63:I63"/>
    <mergeCell ref="J63:N63"/>
    <mergeCell ref="O63:S63"/>
    <mergeCell ref="T63:X63"/>
    <mergeCell ref="Y63:AC63"/>
    <mergeCell ref="AD63:AH63"/>
    <mergeCell ref="AW64:BA64"/>
    <mergeCell ref="AW63:BA63"/>
    <mergeCell ref="AD62:AH62"/>
    <mergeCell ref="AI62:AJ62"/>
    <mergeCell ref="AK62:AO62"/>
    <mergeCell ref="AP62:AQ62"/>
    <mergeCell ref="AR62:AV62"/>
    <mergeCell ref="BL62:BM62"/>
    <mergeCell ref="AI61:AJ61"/>
    <mergeCell ref="AK61:AO61"/>
    <mergeCell ref="AP61:AQ61"/>
    <mergeCell ref="AR61:AV61"/>
    <mergeCell ref="BL61:BM61"/>
    <mergeCell ref="H62:I62"/>
    <mergeCell ref="J62:N62"/>
    <mergeCell ref="O62:S62"/>
    <mergeCell ref="T62:X62"/>
    <mergeCell ref="Y62:AC62"/>
    <mergeCell ref="H61:I61"/>
    <mergeCell ref="J61:N61"/>
    <mergeCell ref="O61:S61"/>
    <mergeCell ref="T61:X61"/>
    <mergeCell ref="Y61:AC61"/>
    <mergeCell ref="AD61:AH61"/>
    <mergeCell ref="AW61:BA61"/>
    <mergeCell ref="AW62:BA62"/>
    <mergeCell ref="AD60:AH60"/>
    <mergeCell ref="AI60:AJ60"/>
    <mergeCell ref="AK60:AO60"/>
    <mergeCell ref="AP60:AQ60"/>
    <mergeCell ref="AR60:AV60"/>
    <mergeCell ref="BL60:BM60"/>
    <mergeCell ref="AI59:AJ59"/>
    <mergeCell ref="AK59:AO59"/>
    <mergeCell ref="AP59:AQ59"/>
    <mergeCell ref="AR59:AV59"/>
    <mergeCell ref="BL59:BM59"/>
    <mergeCell ref="H60:I60"/>
    <mergeCell ref="J60:N60"/>
    <mergeCell ref="O60:S60"/>
    <mergeCell ref="T60:X60"/>
    <mergeCell ref="Y60:AC60"/>
    <mergeCell ref="H59:I59"/>
    <mergeCell ref="J59:N59"/>
    <mergeCell ref="O59:S59"/>
    <mergeCell ref="T59:X59"/>
    <mergeCell ref="Y59:AC59"/>
    <mergeCell ref="AD59:AH59"/>
    <mergeCell ref="AW59:BA59"/>
    <mergeCell ref="AW60:BA60"/>
    <mergeCell ref="AD58:AH58"/>
    <mergeCell ref="AI58:AJ58"/>
    <mergeCell ref="AK58:AO58"/>
    <mergeCell ref="AP58:AQ58"/>
    <mergeCell ref="AR58:AV58"/>
    <mergeCell ref="BL58:BM58"/>
    <mergeCell ref="AI57:AJ57"/>
    <mergeCell ref="AK57:AO57"/>
    <mergeCell ref="AP57:AQ57"/>
    <mergeCell ref="AR57:AV57"/>
    <mergeCell ref="BL57:BM57"/>
    <mergeCell ref="H58:I58"/>
    <mergeCell ref="J58:N58"/>
    <mergeCell ref="O58:S58"/>
    <mergeCell ref="T58:X58"/>
    <mergeCell ref="Y58:AC58"/>
    <mergeCell ref="H57:I57"/>
    <mergeCell ref="J57:N57"/>
    <mergeCell ref="O57:S57"/>
    <mergeCell ref="T57:X57"/>
    <mergeCell ref="Y57:AC57"/>
    <mergeCell ref="AD57:AH57"/>
    <mergeCell ref="AW57:BA57"/>
    <mergeCell ref="AW58:BA58"/>
    <mergeCell ref="AD56:AH56"/>
    <mergeCell ref="AI56:AJ56"/>
    <mergeCell ref="AK56:AO56"/>
    <mergeCell ref="AP56:AQ56"/>
    <mergeCell ref="AR56:AV56"/>
    <mergeCell ref="BL56:BM56"/>
    <mergeCell ref="AI55:AJ55"/>
    <mergeCell ref="AK55:AO55"/>
    <mergeCell ref="AP55:AQ55"/>
    <mergeCell ref="AR55:AV55"/>
    <mergeCell ref="BL55:BM55"/>
    <mergeCell ref="H56:I56"/>
    <mergeCell ref="J56:N56"/>
    <mergeCell ref="O56:S56"/>
    <mergeCell ref="T56:X56"/>
    <mergeCell ref="Y56:AC56"/>
    <mergeCell ref="H55:I55"/>
    <mergeCell ref="J55:N55"/>
    <mergeCell ref="O55:S55"/>
    <mergeCell ref="T55:X55"/>
    <mergeCell ref="Y55:AC55"/>
    <mergeCell ref="AD55:AH55"/>
    <mergeCell ref="AW55:BA55"/>
    <mergeCell ref="AW56:BA56"/>
    <mergeCell ref="AD54:AH54"/>
    <mergeCell ref="AI54:AJ54"/>
    <mergeCell ref="AK54:AO54"/>
    <mergeCell ref="AP54:AQ54"/>
    <mergeCell ref="AR54:AV54"/>
    <mergeCell ref="BL54:BM54"/>
    <mergeCell ref="AI53:AJ53"/>
    <mergeCell ref="AK53:AO53"/>
    <mergeCell ref="AP53:AQ53"/>
    <mergeCell ref="AR53:AV53"/>
    <mergeCell ref="BL53:BM53"/>
    <mergeCell ref="H54:I54"/>
    <mergeCell ref="J54:N54"/>
    <mergeCell ref="O54:S54"/>
    <mergeCell ref="T54:X54"/>
    <mergeCell ref="Y54:AC54"/>
    <mergeCell ref="H53:I53"/>
    <mergeCell ref="J53:N53"/>
    <mergeCell ref="O53:S53"/>
    <mergeCell ref="T53:X53"/>
    <mergeCell ref="Y53:AC53"/>
    <mergeCell ref="AD53:AH53"/>
    <mergeCell ref="AW53:BA53"/>
    <mergeCell ref="AW54:BA54"/>
    <mergeCell ref="BL52:BM52"/>
    <mergeCell ref="AI51:AJ51"/>
    <mergeCell ref="AK51:AO51"/>
    <mergeCell ref="AP51:AQ51"/>
    <mergeCell ref="AR51:AV51"/>
    <mergeCell ref="BL51:BM51"/>
    <mergeCell ref="H52:I52"/>
    <mergeCell ref="J52:N52"/>
    <mergeCell ref="O52:S52"/>
    <mergeCell ref="T52:X52"/>
    <mergeCell ref="Y52:AC52"/>
    <mergeCell ref="H51:I51"/>
    <mergeCell ref="J51:N51"/>
    <mergeCell ref="O51:S51"/>
    <mergeCell ref="T51:X51"/>
    <mergeCell ref="Y51:AC51"/>
    <mergeCell ref="AD51:AH51"/>
    <mergeCell ref="AW51:BA51"/>
    <mergeCell ref="AW52:BA52"/>
    <mergeCell ref="BL50:BM50"/>
    <mergeCell ref="AI49:AJ49"/>
    <mergeCell ref="AK49:AO49"/>
    <mergeCell ref="AP49:AQ49"/>
    <mergeCell ref="AR49:AV49"/>
    <mergeCell ref="BL49:BM49"/>
    <mergeCell ref="H50:I50"/>
    <mergeCell ref="J50:N50"/>
    <mergeCell ref="O50:S50"/>
    <mergeCell ref="T50:X50"/>
    <mergeCell ref="Y50:AC50"/>
    <mergeCell ref="H49:I49"/>
    <mergeCell ref="J49:N49"/>
    <mergeCell ref="O49:S49"/>
    <mergeCell ref="T49:X49"/>
    <mergeCell ref="Y49:AC49"/>
    <mergeCell ref="AD49:AH49"/>
    <mergeCell ref="AW49:BA49"/>
    <mergeCell ref="AW50:BA50"/>
    <mergeCell ref="BL48:BM48"/>
    <mergeCell ref="AI47:AJ47"/>
    <mergeCell ref="AK47:AO47"/>
    <mergeCell ref="AP47:AQ47"/>
    <mergeCell ref="AR47:AV47"/>
    <mergeCell ref="BL47:BM47"/>
    <mergeCell ref="H48:I48"/>
    <mergeCell ref="J48:N48"/>
    <mergeCell ref="O48:S48"/>
    <mergeCell ref="T48:X48"/>
    <mergeCell ref="Y48:AC48"/>
    <mergeCell ref="H47:I47"/>
    <mergeCell ref="J47:N47"/>
    <mergeCell ref="O47:S47"/>
    <mergeCell ref="T47:X47"/>
    <mergeCell ref="Y47:AC47"/>
    <mergeCell ref="AD47:AH47"/>
    <mergeCell ref="AW47:BA47"/>
    <mergeCell ref="AW48:BA48"/>
    <mergeCell ref="BL45:BM46"/>
    <mergeCell ref="O46:S46"/>
    <mergeCell ref="T46:X46"/>
    <mergeCell ref="Y46:AC46"/>
    <mergeCell ref="AD46:AH46"/>
    <mergeCell ref="H42:M43"/>
    <mergeCell ref="H45:I46"/>
    <mergeCell ref="J45:N46"/>
    <mergeCell ref="O45:X45"/>
    <mergeCell ref="Y45:AH45"/>
    <mergeCell ref="AI45:AJ46"/>
    <mergeCell ref="H37:L38"/>
    <mergeCell ref="M37:AF38"/>
    <mergeCell ref="AG37:AK38"/>
    <mergeCell ref="AL37:AQ38"/>
    <mergeCell ref="H39:L40"/>
    <mergeCell ref="M39:AQ40"/>
    <mergeCell ref="AW45:BA46"/>
    <mergeCell ref="AS41:AV43"/>
    <mergeCell ref="AW41:BA43"/>
    <mergeCell ref="H35:L36"/>
    <mergeCell ref="M35:AF36"/>
    <mergeCell ref="AG35:AK36"/>
    <mergeCell ref="AL35:AQ36"/>
    <mergeCell ref="AL28:AQ30"/>
    <mergeCell ref="H29:L30"/>
    <mergeCell ref="M29:V30"/>
    <mergeCell ref="W29:AF30"/>
    <mergeCell ref="D32:G40"/>
    <mergeCell ref="H32:I32"/>
    <mergeCell ref="J32:L32"/>
    <mergeCell ref="M32:V32"/>
    <mergeCell ref="W32:AF32"/>
    <mergeCell ref="AG32:AK34"/>
    <mergeCell ref="D28:G30"/>
    <mergeCell ref="H28:I28"/>
    <mergeCell ref="J28:L28"/>
    <mergeCell ref="M28:V28"/>
    <mergeCell ref="W28:AF28"/>
    <mergeCell ref="AG28:AK30"/>
    <mergeCell ref="AL32:AQ34"/>
    <mergeCell ref="H33:L34"/>
    <mergeCell ref="M33:V34"/>
    <mergeCell ref="F31:AQ31"/>
    <mergeCell ref="H1:AQ3"/>
    <mergeCell ref="H5:I5"/>
    <mergeCell ref="J5:K5"/>
    <mergeCell ref="H6:I6"/>
    <mergeCell ref="H7:I7"/>
    <mergeCell ref="H21:L22"/>
    <mergeCell ref="M21:AF22"/>
    <mergeCell ref="AG21:AK22"/>
    <mergeCell ref="AL21:AQ22"/>
    <mergeCell ref="H24:L25"/>
    <mergeCell ref="M24:Q25"/>
    <mergeCell ref="S24:AQ25"/>
    <mergeCell ref="U19:V19"/>
    <mergeCell ref="H20:I20"/>
    <mergeCell ref="J20:L20"/>
    <mergeCell ref="M20:AF20"/>
    <mergeCell ref="AG20:AH20"/>
    <mergeCell ref="AI20:AK20"/>
    <mergeCell ref="AL20:AQ20"/>
    <mergeCell ref="H11:O11"/>
    <mergeCell ref="P11:AQ11"/>
    <mergeCell ref="H12:L13"/>
    <mergeCell ref="M12:W13"/>
    <mergeCell ref="Y12:AQ13"/>
    <mergeCell ref="H15:L16"/>
    <mergeCell ref="H9:BA10"/>
    <mergeCell ref="M15:W16"/>
    <mergeCell ref="Y15:AQ16"/>
    <mergeCell ref="AR20:AV22"/>
    <mergeCell ref="AW20:BA22"/>
    <mergeCell ref="H179:L179"/>
    <mergeCell ref="W176:X176"/>
    <mergeCell ref="Y176:AB176"/>
    <mergeCell ref="M177:N177"/>
    <mergeCell ref="O177:P177"/>
    <mergeCell ref="Q177:R177"/>
    <mergeCell ref="S177:T177"/>
    <mergeCell ref="U177:V177"/>
    <mergeCell ref="W177:X177"/>
    <mergeCell ref="Y177:AB177"/>
    <mergeCell ref="AC177:AH178"/>
    <mergeCell ref="M178:N178"/>
    <mergeCell ref="O178:P178"/>
    <mergeCell ref="Q178:R178"/>
    <mergeCell ref="S178:T178"/>
    <mergeCell ref="U178:V178"/>
    <mergeCell ref="W178:X178"/>
    <mergeCell ref="Y178:AB178"/>
    <mergeCell ref="AI289:AM289"/>
    <mergeCell ref="AI290:AM290"/>
    <mergeCell ref="AN288:AQ288"/>
    <mergeCell ref="AN289:AQ289"/>
    <mergeCell ref="AN290:AQ290"/>
    <mergeCell ref="AS29:AV31"/>
    <mergeCell ref="AW29:BA31"/>
    <mergeCell ref="AS32:AV34"/>
    <mergeCell ref="AW32:BA34"/>
    <mergeCell ref="AS35:AV37"/>
    <mergeCell ref="AW35:BA37"/>
    <mergeCell ref="AS38:AV40"/>
    <mergeCell ref="AW38:BA40"/>
    <mergeCell ref="M174:X174"/>
    <mergeCell ref="M175:AH175"/>
    <mergeCell ref="AN287:AQ287"/>
    <mergeCell ref="O179:P179"/>
    <mergeCell ref="Q179:R179"/>
    <mergeCell ref="S179:T179"/>
    <mergeCell ref="U179:V179"/>
    <mergeCell ref="W179:X179"/>
    <mergeCell ref="AK183:AL183"/>
    <mergeCell ref="AM183:AQ183"/>
    <mergeCell ref="AK187:AL187"/>
    <mergeCell ref="AM187:AQ187"/>
    <mergeCell ref="AK191:AL191"/>
    <mergeCell ref="AM191:AQ191"/>
    <mergeCell ref="AK195:AL195"/>
    <mergeCell ref="W33:AF34"/>
    <mergeCell ref="AK45:AO46"/>
    <mergeCell ref="AP45:AQ46"/>
    <mergeCell ref="AR45:AV46"/>
    <mergeCell ref="AS26:AV28"/>
    <mergeCell ref="AW26:BA28"/>
    <mergeCell ref="AI169:AL170"/>
    <mergeCell ref="AM169:AQ170"/>
    <mergeCell ref="AI171:AL172"/>
    <mergeCell ref="AM171:AQ172"/>
    <mergeCell ref="AI173:AL174"/>
    <mergeCell ref="AM173:AQ174"/>
    <mergeCell ref="AI175:AL176"/>
    <mergeCell ref="AM175:AQ176"/>
    <mergeCell ref="AI177:AL178"/>
    <mergeCell ref="AM177:AQ178"/>
    <mergeCell ref="AI286:AM286"/>
    <mergeCell ref="AN286:AQ286"/>
    <mergeCell ref="AC176:AH176"/>
    <mergeCell ref="AI287:AM287"/>
    <mergeCell ref="AI288:AM288"/>
    <mergeCell ref="AD48:AH48"/>
    <mergeCell ref="AI48:AJ48"/>
    <mergeCell ref="AK48:AO48"/>
    <mergeCell ref="AP48:AQ48"/>
    <mergeCell ref="AR48:AV48"/>
    <mergeCell ref="AD50:AH50"/>
    <mergeCell ref="AI50:AJ50"/>
    <mergeCell ref="AK50:AO50"/>
    <mergeCell ref="AP50:AQ50"/>
    <mergeCell ref="AR50:AV50"/>
    <mergeCell ref="AD52:AH52"/>
    <mergeCell ref="AI52:AJ52"/>
    <mergeCell ref="AK52:AO52"/>
    <mergeCell ref="AP52:AQ52"/>
    <mergeCell ref="AR52:AV52"/>
  </mergeCells>
  <phoneticPr fontId="1"/>
  <conditionalFormatting sqref="AK47:AO148">
    <cfRule type="expression" dxfId="1" priority="2">
      <formula>$AP47="NG"</formula>
    </cfRule>
  </conditionalFormatting>
  <conditionalFormatting sqref="AP47:AQ148">
    <cfRule type="cellIs" dxfId="0" priority="1" operator="equal">
      <formula>"NG"</formula>
    </cfRule>
  </conditionalFormatting>
  <dataValidations count="10">
    <dataValidation imeMode="disabled" allowBlank="1" showInputMessage="1" showErrorMessage="1" sqref="J183:N284 M37:AF38 M39:AQ40 AL32:AQ38 AL28:AQ30 AP47:AQ148" xr:uid="{00000000-0002-0000-0300-000000000000}"/>
    <dataValidation imeMode="fullKatakana" allowBlank="1" showInputMessage="1" showErrorMessage="1" sqref="U183:U284 Y47:Y148 AD47:AD148" xr:uid="{00000000-0002-0000-0300-000001000000}"/>
    <dataValidation type="list" allowBlank="1" showInputMessage="1" showErrorMessage="1" sqref="AI47:AJ148" xr:uid="{00000000-0002-0000-0300-000002000000}">
      <formula1>",男,女"</formula1>
    </dataValidation>
    <dataValidation type="list" imeMode="disabled" allowBlank="1" showInputMessage="1" sqref="J47:N148" xr:uid="{59EA5D82-67DB-4A6E-A79C-0E8267BCF130}">
      <formula1>"　,番号を記入してください,申請中"</formula1>
    </dataValidation>
    <dataValidation type="list" imeMode="disabled" showInputMessage="1" showErrorMessage="1" sqref="M12:W13" xr:uid="{00000000-0002-0000-0300-000004000000}">
      <formula1>$BF$5:$BF$7</formula1>
    </dataValidation>
    <dataValidation type="date" imeMode="disabled" allowBlank="1" showInputMessage="1" showErrorMessage="1" sqref="M15:W16 AW47:BA148 AK47:AO148 AW41:BA43" xr:uid="{00000000-0002-0000-0300-000005000000}">
      <formula1>1</formula1>
      <formula2>401769</formula2>
    </dataValidation>
    <dataValidation type="list" allowBlank="1" showInputMessage="1" showErrorMessage="1" sqref="M24:Q25" xr:uid="{00000000-0002-0000-0300-000006000000}">
      <formula1>"選択項目,　,北九州,筑豊,福岡,筑前,筑後"</formula1>
    </dataValidation>
    <dataValidation type="textLength" operator="lessThanOrEqual" allowBlank="1" showInputMessage="1" showErrorMessage="1" sqref="AL21:AQ22" xr:uid="{B7BE339A-B042-48FE-A5E7-C6FFC2F307BA}">
      <formula1>8</formula1>
    </dataValidation>
    <dataValidation type="list" allowBlank="1" showInputMessage="1" showErrorMessage="1" sqref="AW20:BA22" xr:uid="{024B6FF4-7B68-46DC-BDC9-6BE4CE661D0F}">
      <formula1>"〇,×"</formula1>
    </dataValidation>
    <dataValidation type="textLength" imeMode="disabled" operator="lessThanOrEqual" allowBlank="1" showInputMessage="1" showErrorMessage="1" sqref="AR47:AV148" xr:uid="{7DFE1320-7CE7-422B-BD50-EB0FCB96BDB1}">
      <formula1>8</formula1>
    </dataValidation>
  </dataValidations>
  <hyperlinks>
    <hyperlink ref="P11:AQ11" r:id="rId1" display="touroku@fukuoka-ebf.site" xr:uid="{E2FE3636-5A84-43BC-8BDE-E71B16E50BCA}"/>
  </hyperlinks>
  <printOptions horizontalCentered="1"/>
  <pageMargins left="0.59055118110236227" right="0.59055118110236227" top="0.39370078740157483" bottom="0.39370078740157483" header="0.31496062992125984" footer="0.31496062992125984"/>
  <pageSetup paperSize="9" scale="92" fitToHeight="0" orientation="portrait" r:id="rId2"/>
  <rowBreaks count="1" manualBreakCount="1">
    <brk id="159" min="2" max="5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登録料振込口座について</vt:lpstr>
      <vt:lpstr>2026年度福岡県小学生登録</vt:lpstr>
      <vt:lpstr>'2026年度福岡県小学生登録'!Print_Area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hattori hideki</dc:creator>
  <cp:lastModifiedBy>ヨシ マツ</cp:lastModifiedBy>
  <cp:lastPrinted>2026-01-29T23:22:21Z</cp:lastPrinted>
  <dcterms:created xsi:type="dcterms:W3CDTF">2015-03-29T11:25:56Z</dcterms:created>
  <dcterms:modified xsi:type="dcterms:W3CDTF">2026-01-29T23:22:26Z</dcterms:modified>
</cp:coreProperties>
</file>